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Y:\Proračuni 12-2023\OPĆINA VRBJE\"/>
    </mc:Choice>
  </mc:AlternateContent>
  <xr:revisionPtr revIDLastSave="0" documentId="13_ncr:1_{17FE1BD1-ADFB-43A7-A946-F88BFAA9831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19440" windowHeight="150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F308" i="9"/>
  <c r="F307" i="9"/>
  <c r="H306" i="9"/>
  <c r="G306" i="9"/>
  <c r="F306" i="9"/>
  <c r="E306" i="9"/>
  <c r="H305" i="9"/>
  <c r="G305" i="9"/>
  <c r="E305" i="9" s="1"/>
  <c r="F305" i="9"/>
  <c r="H304" i="9"/>
  <c r="G304" i="9"/>
  <c r="E304" i="9" s="1"/>
  <c r="F304" i="9"/>
  <c r="B304" i="9"/>
  <c r="H303" i="9"/>
  <c r="G303" i="9"/>
  <c r="F303" i="9"/>
  <c r="E303" i="9"/>
  <c r="B303" i="9" s="1"/>
  <c r="H302" i="9"/>
  <c r="G302" i="9"/>
  <c r="E302" i="9" s="1"/>
  <c r="F302" i="9"/>
  <c r="H301" i="9"/>
  <c r="G301" i="9"/>
  <c r="E301" i="9" s="1"/>
  <c r="B301" i="9" s="1"/>
  <c r="F301" i="9"/>
  <c r="H300" i="9"/>
  <c r="G300" i="9"/>
  <c r="F300" i="9"/>
  <c r="H299" i="9"/>
  <c r="E299" i="9" s="1"/>
  <c r="B299" i="9" s="1"/>
  <c r="G299" i="9"/>
  <c r="F299" i="9"/>
  <c r="H298" i="9"/>
  <c r="G298" i="9"/>
  <c r="F298" i="9"/>
  <c r="E298" i="9"/>
  <c r="H297" i="9"/>
  <c r="G297" i="9"/>
  <c r="F297" i="9"/>
  <c r="H296" i="9"/>
  <c r="G296" i="9"/>
  <c r="F296" i="9"/>
  <c r="H295" i="9"/>
  <c r="G295" i="9"/>
  <c r="E295" i="9" s="1"/>
  <c r="B295" i="9" s="1"/>
  <c r="F295" i="9"/>
  <c r="H294" i="9"/>
  <c r="G294" i="9"/>
  <c r="F294" i="9"/>
  <c r="E294" i="9"/>
  <c r="H293" i="9"/>
  <c r="G293" i="9"/>
  <c r="E293" i="9" s="1"/>
  <c r="F293" i="9"/>
  <c r="H292" i="9"/>
  <c r="G292" i="9"/>
  <c r="F292" i="9"/>
  <c r="H291" i="9"/>
  <c r="E291" i="9" s="1"/>
  <c r="B291" i="9" s="1"/>
  <c r="G291" i="9"/>
  <c r="F291" i="9"/>
  <c r="F290" i="9"/>
  <c r="G289" i="9"/>
  <c r="E289" i="9" s="1"/>
  <c r="B289" i="9" s="1"/>
  <c r="F289" i="9"/>
  <c r="H288" i="9"/>
  <c r="G288" i="9"/>
  <c r="E288" i="9" s="1"/>
  <c r="B288" i="9" s="1"/>
  <c r="F288" i="9"/>
  <c r="H287" i="9"/>
  <c r="G287" i="9"/>
  <c r="E287" i="9" s="1"/>
  <c r="B287" i="9" s="1"/>
  <c r="F287" i="9"/>
  <c r="H286" i="9"/>
  <c r="G286" i="9"/>
  <c r="E286" i="9" s="1"/>
  <c r="F286" i="9"/>
  <c r="H285" i="9"/>
  <c r="G285" i="9"/>
  <c r="F285" i="9"/>
  <c r="F284" i="9"/>
  <c r="H283" i="9"/>
  <c r="G283" i="9"/>
  <c r="F283" i="9"/>
  <c r="H282" i="9"/>
  <c r="G282" i="9"/>
  <c r="F282" i="9"/>
  <c r="H281" i="9"/>
  <c r="E281" i="9" s="1"/>
  <c r="B281" i="9" s="1"/>
  <c r="G281" i="9"/>
  <c r="F281" i="9"/>
  <c r="F280" i="9"/>
  <c r="F279" i="9"/>
  <c r="F278" i="9"/>
  <c r="F276" i="9"/>
  <c r="L275" i="9"/>
  <c r="F275" i="9" s="1"/>
  <c r="H275" i="9"/>
  <c r="F274" i="9"/>
  <c r="I273" i="9"/>
  <c r="E273" i="9" s="1"/>
  <c r="B273" i="9" s="1"/>
  <c r="H273" i="9"/>
  <c r="F273" i="9"/>
  <c r="E272" i="9"/>
  <c r="M271" i="9"/>
  <c r="L271" i="9"/>
  <c r="F271" i="9" s="1"/>
  <c r="E271" i="9"/>
  <c r="M270" i="9"/>
  <c r="L270" i="9"/>
  <c r="E270" i="9"/>
  <c r="M269" i="9"/>
  <c r="L269" i="9"/>
  <c r="F269" i="9" s="1"/>
  <c r="B269" i="9" s="1"/>
  <c r="E269" i="9"/>
  <c r="M268" i="9"/>
  <c r="L268" i="9"/>
  <c r="F268" i="9"/>
  <c r="E268" i="9"/>
  <c r="B268" i="9" s="1"/>
  <c r="M267" i="9"/>
  <c r="L267" i="9"/>
  <c r="F267" i="9" s="1"/>
  <c r="E267" i="9"/>
  <c r="M266" i="9"/>
  <c r="L266" i="9"/>
  <c r="E266" i="9"/>
  <c r="M265" i="9"/>
  <c r="L265" i="9"/>
  <c r="E265" i="9"/>
  <c r="M264" i="9"/>
  <c r="L264" i="9"/>
  <c r="F264" i="9"/>
  <c r="E264" i="9"/>
  <c r="B264" i="9" s="1"/>
  <c r="M263" i="9"/>
  <c r="L263" i="9"/>
  <c r="F263" i="9" s="1"/>
  <c r="E263" i="9"/>
  <c r="M262" i="9"/>
  <c r="L262" i="9"/>
  <c r="F262" i="9" s="1"/>
  <c r="B262" i="9" s="1"/>
  <c r="E262" i="9"/>
  <c r="M261" i="9"/>
  <c r="L261" i="9"/>
  <c r="E261" i="9"/>
  <c r="M260" i="9"/>
  <c r="L260" i="9"/>
  <c r="F260" i="9"/>
  <c r="E260" i="9"/>
  <c r="B260" i="9" s="1"/>
  <c r="M259" i="9"/>
  <c r="L259" i="9"/>
  <c r="F259" i="9" s="1"/>
  <c r="E259" i="9"/>
  <c r="M258" i="9"/>
  <c r="L258" i="9"/>
  <c r="F258" i="9" s="1"/>
  <c r="B258" i="9" s="1"/>
  <c r="E258" i="9"/>
  <c r="M257" i="9"/>
  <c r="L257" i="9"/>
  <c r="F257" i="9" s="1"/>
  <c r="B257" i="9" s="1"/>
  <c r="E257" i="9"/>
  <c r="M256" i="9"/>
  <c r="L256" i="9"/>
  <c r="F256" i="9"/>
  <c r="E256" i="9"/>
  <c r="B256" i="9" s="1"/>
  <c r="M255" i="9"/>
  <c r="L255" i="9"/>
  <c r="F255" i="9" s="1"/>
  <c r="E255" i="9"/>
  <c r="M254" i="9"/>
  <c r="L254" i="9"/>
  <c r="E254" i="9"/>
  <c r="M253" i="9"/>
  <c r="L253" i="9"/>
  <c r="F253" i="9" s="1"/>
  <c r="B253" i="9" s="1"/>
  <c r="E253" i="9"/>
  <c r="M252" i="9"/>
  <c r="L252" i="9"/>
  <c r="F252" i="9"/>
  <c r="E252" i="9"/>
  <c r="B252" i="9" s="1"/>
  <c r="M251" i="9"/>
  <c r="L251" i="9"/>
  <c r="F251" i="9" s="1"/>
  <c r="E251" i="9"/>
  <c r="M250" i="9"/>
  <c r="L250" i="9"/>
  <c r="E250" i="9"/>
  <c r="M249" i="9"/>
  <c r="L249" i="9"/>
  <c r="E249" i="9"/>
  <c r="M248" i="9"/>
  <c r="L248" i="9"/>
  <c r="F248" i="9"/>
  <c r="E248" i="9"/>
  <c r="B248" i="9" s="1"/>
  <c r="M247" i="9"/>
  <c r="L247" i="9"/>
  <c r="F247" i="9" s="1"/>
  <c r="E247" i="9"/>
  <c r="M246" i="9"/>
  <c r="L246" i="9"/>
  <c r="F246" i="9" s="1"/>
  <c r="B246" i="9" s="1"/>
  <c r="E246" i="9"/>
  <c r="M245" i="9"/>
  <c r="L245" i="9"/>
  <c r="E245" i="9"/>
  <c r="M244" i="9"/>
  <c r="L244" i="9"/>
  <c r="F244" i="9"/>
  <c r="E244" i="9"/>
  <c r="B244" i="9" s="1"/>
  <c r="M243" i="9"/>
  <c r="L243" i="9"/>
  <c r="F243" i="9" s="1"/>
  <c r="E243" i="9"/>
  <c r="M242" i="9"/>
  <c r="L242" i="9"/>
  <c r="F242" i="9" s="1"/>
  <c r="B242" i="9" s="1"/>
  <c r="E242" i="9"/>
  <c r="M241" i="9"/>
  <c r="L241" i="9"/>
  <c r="F241" i="9" s="1"/>
  <c r="B241" i="9" s="1"/>
  <c r="E241" i="9"/>
  <c r="M240" i="9"/>
  <c r="L240" i="9"/>
  <c r="F240" i="9"/>
  <c r="E240" i="9"/>
  <c r="B240" i="9" s="1"/>
  <c r="M239" i="9"/>
  <c r="L239" i="9"/>
  <c r="F239" i="9" s="1"/>
  <c r="E239" i="9"/>
  <c r="M238" i="9"/>
  <c r="L238" i="9"/>
  <c r="E238" i="9"/>
  <c r="M237" i="9"/>
  <c r="L237" i="9"/>
  <c r="F237" i="9" s="1"/>
  <c r="B237" i="9" s="1"/>
  <c r="E237" i="9"/>
  <c r="M236" i="9"/>
  <c r="L236" i="9"/>
  <c r="F236" i="9"/>
  <c r="E236" i="9"/>
  <c r="B236" i="9" s="1"/>
  <c r="M235" i="9"/>
  <c r="L235" i="9"/>
  <c r="F235" i="9" s="1"/>
  <c r="E235" i="9"/>
  <c r="M234" i="9"/>
  <c r="L234" i="9"/>
  <c r="E234" i="9"/>
  <c r="M233" i="9"/>
  <c r="L233" i="9"/>
  <c r="E233" i="9"/>
  <c r="M232" i="9"/>
  <c r="L232" i="9"/>
  <c r="F232" i="9"/>
  <c r="E232" i="9"/>
  <c r="B232" i="9" s="1"/>
  <c r="M231" i="9"/>
  <c r="L231" i="9"/>
  <c r="F231" i="9" s="1"/>
  <c r="E231" i="9"/>
  <c r="M230" i="9"/>
  <c r="L230" i="9"/>
  <c r="F230" i="9" s="1"/>
  <c r="B230" i="9" s="1"/>
  <c r="E230" i="9"/>
  <c r="M229" i="9"/>
  <c r="L229" i="9"/>
  <c r="E229" i="9"/>
  <c r="M228" i="9"/>
  <c r="L228" i="9"/>
  <c r="F228" i="9"/>
  <c r="E228" i="9"/>
  <c r="B228" i="9" s="1"/>
  <c r="M227" i="9"/>
  <c r="L227" i="9"/>
  <c r="F227" i="9" s="1"/>
  <c r="E227" i="9"/>
  <c r="M226" i="9"/>
  <c r="L226" i="9"/>
  <c r="E226" i="9"/>
  <c r="M225" i="9"/>
  <c r="L225" i="9"/>
  <c r="F225" i="9" s="1"/>
  <c r="B225" i="9" s="1"/>
  <c r="E225" i="9"/>
  <c r="M224" i="9"/>
  <c r="L224" i="9"/>
  <c r="F224" i="9"/>
  <c r="E224" i="9"/>
  <c r="B224" i="9" s="1"/>
  <c r="M223" i="9"/>
  <c r="L223" i="9"/>
  <c r="E223" i="9"/>
  <c r="M222" i="9"/>
  <c r="L222" i="9"/>
  <c r="E222" i="9"/>
  <c r="M221" i="9"/>
  <c r="L221" i="9"/>
  <c r="E221" i="9"/>
  <c r="M220" i="9"/>
  <c r="F220" i="9" s="1"/>
  <c r="L220" i="9"/>
  <c r="E220" i="9"/>
  <c r="M219" i="9"/>
  <c r="L219" i="9"/>
  <c r="E219" i="9"/>
  <c r="M218" i="9"/>
  <c r="L218" i="9"/>
  <c r="E218" i="9"/>
  <c r="M217" i="9"/>
  <c r="L217" i="9"/>
  <c r="E217" i="9"/>
  <c r="M216" i="9"/>
  <c r="L216" i="9"/>
  <c r="F216" i="9"/>
  <c r="E216" i="9"/>
  <c r="B216" i="9" s="1"/>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F142" i="9"/>
  <c r="H141" i="9"/>
  <c r="G141" i="9"/>
  <c r="F141" i="9"/>
  <c r="H140" i="9"/>
  <c r="E140" i="9" s="1"/>
  <c r="B140" i="9" s="1"/>
  <c r="G140" i="9"/>
  <c r="F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F134" i="9"/>
  <c r="H133" i="9"/>
  <c r="G133" i="9"/>
  <c r="F133" i="9"/>
  <c r="H132" i="9"/>
  <c r="E132" i="9" s="1"/>
  <c r="B132" i="9" s="1"/>
  <c r="G132" i="9"/>
  <c r="F132" i="9"/>
  <c r="H131" i="9"/>
  <c r="G131" i="9"/>
  <c r="F131" i="9"/>
  <c r="E131" i="9"/>
  <c r="B131" i="9" s="1"/>
  <c r="H130" i="9"/>
  <c r="G130" i="9"/>
  <c r="E130" i="9" s="1"/>
  <c r="F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F125" i="9"/>
  <c r="B125" i="9"/>
  <c r="H124" i="9"/>
  <c r="G124" i="9"/>
  <c r="F124" i="9"/>
  <c r="E124" i="9"/>
  <c r="B124" i="9" s="1"/>
  <c r="H123" i="9"/>
  <c r="G123" i="9"/>
  <c r="F123" i="9"/>
  <c r="E123" i="9"/>
  <c r="H122" i="9"/>
  <c r="G122" i="9"/>
  <c r="E122" i="9" s="1"/>
  <c r="F122" i="9"/>
  <c r="B122" i="9" s="1"/>
  <c r="H121" i="9"/>
  <c r="G121" i="9"/>
  <c r="F121" i="9"/>
  <c r="E121" i="9"/>
  <c r="B121" i="9" s="1"/>
  <c r="H120" i="9"/>
  <c r="E120" i="9" s="1"/>
  <c r="G120" i="9"/>
  <c r="F120" i="9"/>
  <c r="H119" i="9"/>
  <c r="G119" i="9"/>
  <c r="E119" i="9" s="1"/>
  <c r="B119" i="9" s="1"/>
  <c r="F119" i="9"/>
  <c r="H118" i="9"/>
  <c r="G118" i="9"/>
  <c r="F118" i="9"/>
  <c r="H117" i="9"/>
  <c r="G117" i="9"/>
  <c r="E117" i="9" s="1"/>
  <c r="B117" i="9" s="1"/>
  <c r="F117" i="9"/>
  <c r="H116" i="9"/>
  <c r="E116" i="9" s="1"/>
  <c r="B116" i="9" s="1"/>
  <c r="G116" i="9"/>
  <c r="F116" i="9"/>
  <c r="H115" i="9"/>
  <c r="G115" i="9"/>
  <c r="F115" i="9"/>
  <c r="E115" i="9"/>
  <c r="B115" i="9" s="1"/>
  <c r="H114" i="9"/>
  <c r="G114" i="9"/>
  <c r="F114" i="9"/>
  <c r="E114" i="9"/>
  <c r="B114" i="9" s="1"/>
  <c r="H113" i="9"/>
  <c r="G113" i="9"/>
  <c r="E113" i="9" s="1"/>
  <c r="F113" i="9"/>
  <c r="H112" i="9"/>
  <c r="G112" i="9"/>
  <c r="E112" i="9" s="1"/>
  <c r="B112" i="9" s="1"/>
  <c r="F112" i="9"/>
  <c r="H111" i="9"/>
  <c r="E111" i="9" s="1"/>
  <c r="G111" i="9"/>
  <c r="F111" i="9"/>
  <c r="B111" i="9"/>
  <c r="H110" i="9"/>
  <c r="G110" i="9"/>
  <c r="F110" i="9"/>
  <c r="E110" i="9"/>
  <c r="B110" i="9" s="1"/>
  <c r="H109" i="9"/>
  <c r="G109" i="9"/>
  <c r="E109" i="9" s="1"/>
  <c r="F109" i="9"/>
  <c r="H108" i="9"/>
  <c r="G108" i="9"/>
  <c r="F108" i="9"/>
  <c r="H107" i="9"/>
  <c r="E107" i="9" s="1"/>
  <c r="B107" i="9" s="1"/>
  <c r="G107" i="9"/>
  <c r="F107" i="9"/>
  <c r="H106" i="9"/>
  <c r="G106" i="9"/>
  <c r="F106" i="9"/>
  <c r="E106" i="9"/>
  <c r="B106" i="9" s="1"/>
  <c r="H105" i="9"/>
  <c r="G105" i="9"/>
  <c r="E105" i="9" s="1"/>
  <c r="F105" i="9"/>
  <c r="H104" i="9"/>
  <c r="G104" i="9"/>
  <c r="E104" i="9" s="1"/>
  <c r="B104" i="9" s="1"/>
  <c r="F104" i="9"/>
  <c r="H103" i="9"/>
  <c r="E103" i="9" s="1"/>
  <c r="G103" i="9"/>
  <c r="F103" i="9"/>
  <c r="B103" i="9"/>
  <c r="H102" i="9"/>
  <c r="G102" i="9"/>
  <c r="F102" i="9"/>
  <c r="E102" i="9"/>
  <c r="B102" i="9" s="1"/>
  <c r="H101" i="9"/>
  <c r="G101" i="9"/>
  <c r="E101" i="9" s="1"/>
  <c r="F101" i="9"/>
  <c r="H100" i="9"/>
  <c r="G100" i="9"/>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G79" i="9"/>
  <c r="F79" i="9"/>
  <c r="B79" i="9"/>
  <c r="H78" i="9"/>
  <c r="G78" i="9"/>
  <c r="F78" i="9"/>
  <c r="E78" i="9"/>
  <c r="B78" i="9" s="1"/>
  <c r="H77" i="9"/>
  <c r="G77" i="9"/>
  <c r="E77" i="9" s="1"/>
  <c r="F77" i="9"/>
  <c r="H76" i="9"/>
  <c r="G76" i="9"/>
  <c r="F76" i="9"/>
  <c r="H75" i="9"/>
  <c r="E75" i="9" s="1"/>
  <c r="B75" i="9" s="1"/>
  <c r="G75" i="9"/>
  <c r="F75" i="9"/>
  <c r="H74" i="9"/>
  <c r="G74" i="9"/>
  <c r="F74" i="9"/>
  <c r="E74" i="9"/>
  <c r="B74" i="9" s="1"/>
  <c r="H73" i="9"/>
  <c r="G73" i="9"/>
  <c r="E73" i="9" s="1"/>
  <c r="F73" i="9"/>
  <c r="H72" i="9"/>
  <c r="G72" i="9"/>
  <c r="E72" i="9" s="1"/>
  <c r="B72" i="9" s="1"/>
  <c r="F72" i="9"/>
  <c r="H71" i="9"/>
  <c r="E71" i="9" s="1"/>
  <c r="G71" i="9"/>
  <c r="F71" i="9"/>
  <c r="B71" i="9"/>
  <c r="H70" i="9"/>
  <c r="E70" i="9" s="1"/>
  <c r="B70" i="9" s="1"/>
  <c r="G70" i="9"/>
  <c r="F70" i="9"/>
  <c r="H69" i="9"/>
  <c r="G69" i="9"/>
  <c r="F69" i="9"/>
  <c r="H68" i="9"/>
  <c r="G68" i="9"/>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E46" i="9" s="1"/>
  <c r="B46" i="9" s="1"/>
  <c r="G46" i="9"/>
  <c r="F46" i="9"/>
  <c r="H45" i="9"/>
  <c r="G45" i="9"/>
  <c r="E45" i="9" s="1"/>
  <c r="F45" i="9"/>
  <c r="H44" i="9"/>
  <c r="G44" i="9"/>
  <c r="F44" i="9"/>
  <c r="H43" i="9"/>
  <c r="E43" i="9" s="1"/>
  <c r="B43" i="9" s="1"/>
  <c r="G43" i="9"/>
  <c r="F43" i="9"/>
  <c r="H42" i="9"/>
  <c r="G42" i="9"/>
  <c r="F42" i="9"/>
  <c r="E42" i="9"/>
  <c r="B42" i="9" s="1"/>
  <c r="H41" i="9"/>
  <c r="G41" i="9"/>
  <c r="E41" i="9" s="1"/>
  <c r="F41" i="9"/>
  <c r="H40" i="9"/>
  <c r="G40" i="9"/>
  <c r="F40" i="9"/>
  <c r="H39" i="9"/>
  <c r="E39" i="9" s="1"/>
  <c r="G39" i="9"/>
  <c r="F39" i="9"/>
  <c r="B39" i="9"/>
  <c r="H38" i="9"/>
  <c r="G38" i="9"/>
  <c r="F38" i="9"/>
  <c r="E38" i="9"/>
  <c r="B38" i="9" s="1"/>
  <c r="H37" i="9"/>
  <c r="G37" i="9"/>
  <c r="E37" i="9" s="1"/>
  <c r="F37" i="9"/>
  <c r="H36" i="9"/>
  <c r="G36" i="9"/>
  <c r="F36" i="9"/>
  <c r="H35" i="9"/>
  <c r="E35" i="9" s="1"/>
  <c r="B35" i="9" s="1"/>
  <c r="G35" i="9"/>
  <c r="F35" i="9"/>
  <c r="H34" i="9"/>
  <c r="G34" i="9"/>
  <c r="F34" i="9"/>
  <c r="E34" i="9"/>
  <c r="B34" i="9" s="1"/>
  <c r="H33" i="9"/>
  <c r="G33" i="9"/>
  <c r="F33" i="9"/>
  <c r="H32" i="9"/>
  <c r="G32" i="9"/>
  <c r="E32" i="9" s="1"/>
  <c r="B32" i="9" s="1"/>
  <c r="F32" i="9"/>
  <c r="H31" i="9"/>
  <c r="E31" i="9" s="1"/>
  <c r="B31" i="9" s="1"/>
  <c r="G31" i="9"/>
  <c r="F31" i="9"/>
  <c r="H30" i="9"/>
  <c r="G30" i="9"/>
  <c r="F30" i="9"/>
  <c r="E30" i="9"/>
  <c r="B30" i="9" s="1"/>
  <c r="H29" i="9"/>
  <c r="G29" i="9"/>
  <c r="E29" i="9" s="1"/>
  <c r="B29" i="9" s="1"/>
  <c r="F29" i="9"/>
  <c r="H28" i="9"/>
  <c r="G28" i="9"/>
  <c r="F28" i="9"/>
  <c r="H27" i="9"/>
  <c r="G27" i="9"/>
  <c r="F27" i="9"/>
  <c r="H26" i="9"/>
  <c r="E26" i="9" s="1"/>
  <c r="B26" i="9" s="1"/>
  <c r="G26" i="9"/>
  <c r="F26" i="9"/>
  <c r="H25" i="9"/>
  <c r="G25" i="9"/>
  <c r="E25" i="9" s="1"/>
  <c r="B25" i="9" s="1"/>
  <c r="F25" i="9"/>
  <c r="H24" i="9"/>
  <c r="G24" i="9"/>
  <c r="E24" i="9" s="1"/>
  <c r="B24" i="9" s="1"/>
  <c r="F24" i="9"/>
  <c r="H23" i="9"/>
  <c r="E23" i="9" s="1"/>
  <c r="B23" i="9" s="1"/>
  <c r="G23" i="9"/>
  <c r="F23" i="9"/>
  <c r="H22" i="9"/>
  <c r="E22" i="9" s="1"/>
  <c r="B22" i="9" s="1"/>
  <c r="G22" i="9"/>
  <c r="F22" i="9"/>
  <c r="F21" i="9"/>
  <c r="F4" i="9"/>
  <c r="O3" i="9"/>
  <c r="G275" i="9" s="1"/>
  <c r="E275" i="9" s="1"/>
  <c r="I3" i="9"/>
  <c r="H3" i="9"/>
  <c r="G3" i="9"/>
  <c r="D101" i="8"/>
  <c r="D95" i="8"/>
  <c r="D90" i="8"/>
  <c r="D85" i="8"/>
  <c r="C1560" i="1" s="1"/>
  <c r="D80" i="8"/>
  <c r="D75" i="8"/>
  <c r="D70" i="8"/>
  <c r="D65" i="8"/>
  <c r="C1540" i="1" s="1"/>
  <c r="H1540" i="1" s="1"/>
  <c r="D60" i="8"/>
  <c r="D55" i="8"/>
  <c r="D50" i="8"/>
  <c r="D49" i="8"/>
  <c r="C1524" i="1" s="1"/>
  <c r="H1524" i="1" s="1"/>
  <c r="D44" i="8"/>
  <c r="D36" i="8"/>
  <c r="C1511" i="1" s="1"/>
  <c r="D26" i="8"/>
  <c r="D18" i="8"/>
  <c r="D8" i="8"/>
  <c r="E44" i="7"/>
  <c r="D44" i="7"/>
  <c r="E39" i="7"/>
  <c r="E38" i="7" s="1"/>
  <c r="D39" i="7"/>
  <c r="D38" i="7" s="1"/>
  <c r="E30" i="7"/>
  <c r="D30" i="7"/>
  <c r="E23" i="7"/>
  <c r="D23" i="7"/>
  <c r="E22" i="7"/>
  <c r="I30" i="3" s="1"/>
  <c r="D22" i="7"/>
  <c r="E14" i="7"/>
  <c r="D14" i="7"/>
  <c r="E7" i="7"/>
  <c r="D7" i="7"/>
  <c r="D6" i="7" s="1"/>
  <c r="D5"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D1383" i="1" s="1"/>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344" i="1" s="1"/>
  <c r="H1344" i="1" s="1"/>
  <c r="D50" i="6"/>
  <c r="F50" i="6" s="1"/>
  <c r="F49" i="6"/>
  <c r="F48" i="6"/>
  <c r="F47" i="6"/>
  <c r="F46" i="6"/>
  <c r="F45" i="6"/>
  <c r="F44" i="6"/>
  <c r="F43" i="6"/>
  <c r="E43" i="6"/>
  <c r="D43" i="6"/>
  <c r="F42" i="6"/>
  <c r="F41" i="6"/>
  <c r="F40" i="6"/>
  <c r="E39" i="6"/>
  <c r="D39" i="6"/>
  <c r="F39" i="6" s="1"/>
  <c r="F38" i="6"/>
  <c r="F37" i="6"/>
  <c r="E36" i="6"/>
  <c r="D36" i="6"/>
  <c r="D35"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250" i="5"/>
  <c r="F249" i="5"/>
  <c r="F248" i="5"/>
  <c r="F247" i="5"/>
  <c r="E246" i="5"/>
  <c r="D246" i="5"/>
  <c r="D245" i="5"/>
  <c r="C1222" i="1" s="1"/>
  <c r="F244" i="5"/>
  <c r="F243" i="5"/>
  <c r="E242" i="5"/>
  <c r="D242" i="5"/>
  <c r="D238" i="5" s="1"/>
  <c r="F241" i="5"/>
  <c r="F240" i="5"/>
  <c r="E239" i="5"/>
  <c r="F239" i="5" s="1"/>
  <c r="D239" i="5"/>
  <c r="F236" i="5"/>
  <c r="F235" i="5"/>
  <c r="E234" i="5"/>
  <c r="D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E309" i="9" s="1"/>
  <c r="B309" i="9" s="1"/>
  <c r="F189" i="5"/>
  <c r="F188" i="5"/>
  <c r="F187" i="5"/>
  <c r="F186" i="5"/>
  <c r="F185" i="5"/>
  <c r="F184" i="5"/>
  <c r="F183" i="5"/>
  <c r="F182" i="5"/>
  <c r="F181" i="5"/>
  <c r="E180" i="5"/>
  <c r="E177" i="5" s="1"/>
  <c r="H307" i="9" s="1"/>
  <c r="D180" i="5"/>
  <c r="D177" i="5" s="1"/>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H290" i="9" s="1"/>
  <c r="D149" i="5"/>
  <c r="F148" i="5"/>
  <c r="F147" i="5"/>
  <c r="E146" i="5"/>
  <c r="D1124" i="1" s="1"/>
  <c r="H1124" i="1" s="1"/>
  <c r="D146" i="5"/>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F87" i="5"/>
  <c r="E87" i="5"/>
  <c r="D87" i="5"/>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H997" i="1" s="1"/>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3" i="4"/>
  <c r="F482" i="4"/>
  <c r="E481" i="4"/>
  <c r="D481" i="4"/>
  <c r="F481" i="4" s="1"/>
  <c r="F480" i="4"/>
  <c r="F479" i="4"/>
  <c r="F478" i="4"/>
  <c r="E478" i="4"/>
  <c r="D478" i="4"/>
  <c r="F477" i="4"/>
  <c r="F476" i="4"/>
  <c r="F475" i="4"/>
  <c r="F474" i="4"/>
  <c r="E473" i="4"/>
  <c r="D473" i="4"/>
  <c r="E472" i="4"/>
  <c r="F471" i="4"/>
  <c r="F470" i="4"/>
  <c r="F469" i="4"/>
  <c r="E469" i="4"/>
  <c r="D469" i="4"/>
  <c r="F468" i="4"/>
  <c r="F467" i="4"/>
  <c r="E466" i="4"/>
  <c r="D466" i="4"/>
  <c r="F466"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E416" i="4"/>
  <c r="F416" i="4" s="1"/>
  <c r="D416" i="4"/>
  <c r="F411" i="4"/>
  <c r="F410" i="4"/>
  <c r="F409" i="4"/>
  <c r="F406" i="4"/>
  <c r="F405" i="4"/>
  <c r="F404" i="4"/>
  <c r="F403" i="4"/>
  <c r="F402" i="4"/>
  <c r="E402" i="4"/>
  <c r="D402" i="4"/>
  <c r="F401" i="4"/>
  <c r="F400" i="4"/>
  <c r="E400" i="4"/>
  <c r="D400" i="4"/>
  <c r="F399" i="4"/>
  <c r="F398" i="4"/>
  <c r="E397" i="4"/>
  <c r="E396" i="4" s="1"/>
  <c r="D397" i="4"/>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F356" i="4" s="1"/>
  <c r="D356" i="4"/>
  <c r="F355" i="4"/>
  <c r="F354" i="4"/>
  <c r="F353" i="4"/>
  <c r="E352" i="4"/>
  <c r="D352" i="4"/>
  <c r="F352" i="4" s="1"/>
  <c r="D351"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2" i="4"/>
  <c r="F261" i="4"/>
  <c r="F260" i="4"/>
  <c r="E259" i="4"/>
  <c r="F259" i="4" s="1"/>
  <c r="D259" i="4"/>
  <c r="F258" i="4"/>
  <c r="F257" i="4"/>
  <c r="F256" i="4"/>
  <c r="F255" i="4"/>
  <c r="F254" i="4"/>
  <c r="F253" i="4"/>
  <c r="E253" i="4"/>
  <c r="D253" i="4"/>
  <c r="D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D224" i="4" s="1"/>
  <c r="F223" i="4"/>
  <c r="F222" i="4"/>
  <c r="F221" i="4"/>
  <c r="F220" i="4"/>
  <c r="E219" i="4"/>
  <c r="D219" i="4"/>
  <c r="F219" i="4" s="1"/>
  <c r="F218" i="4"/>
  <c r="F217" i="4"/>
  <c r="F216" i="4"/>
  <c r="E216" i="4"/>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F134" i="4"/>
  <c r="E134" i="4"/>
  <c r="D134" i="4"/>
  <c r="E133" i="4"/>
  <c r="D133" i="4"/>
  <c r="F133" i="4" s="1"/>
  <c r="F132" i="4"/>
  <c r="F131" i="4"/>
  <c r="F130" i="4"/>
  <c r="F129" i="4"/>
  <c r="E128" i="4"/>
  <c r="D128" i="4"/>
  <c r="F128" i="4" s="1"/>
  <c r="F127" i="4"/>
  <c r="F126" i="4"/>
  <c r="E125" i="4"/>
  <c r="E124" i="4" s="1"/>
  <c r="D125" i="4"/>
  <c r="F125" i="4" s="1"/>
  <c r="D124" i="4"/>
  <c r="F124" i="4"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E59" i="4"/>
  <c r="F59" i="4" s="1"/>
  <c r="D59" i="4"/>
  <c r="F58" i="4"/>
  <c r="F57" i="4"/>
  <c r="F56" i="4"/>
  <c r="F55" i="4"/>
  <c r="F54" i="4"/>
  <c r="E54" i="4"/>
  <c r="D54" i="4"/>
  <c r="F53" i="4"/>
  <c r="F52" i="4"/>
  <c r="F51" i="4"/>
  <c r="E51" i="4"/>
  <c r="D51" i="4"/>
  <c r="D50"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C1579" i="1"/>
  <c r="G1579" i="1" s="1"/>
  <c r="C1578" i="1"/>
  <c r="H1578" i="1" s="1"/>
  <c r="C1577" i="1"/>
  <c r="H1577" i="1" s="1"/>
  <c r="C1576" i="1"/>
  <c r="H1575" i="1"/>
  <c r="C1575" i="1"/>
  <c r="G1575" i="1" s="1"/>
  <c r="H1574" i="1"/>
  <c r="G1574" i="1"/>
  <c r="C1574" i="1"/>
  <c r="C1573" i="1"/>
  <c r="H1573" i="1" s="1"/>
  <c r="C1572" i="1"/>
  <c r="H1571" i="1"/>
  <c r="C1571" i="1"/>
  <c r="G1571" i="1" s="1"/>
  <c r="H1570" i="1"/>
  <c r="G1570" i="1"/>
  <c r="C1570" i="1"/>
  <c r="C1569" i="1"/>
  <c r="H1569" i="1" s="1"/>
  <c r="C1568" i="1"/>
  <c r="H1567" i="1"/>
  <c r="C1567" i="1"/>
  <c r="G1567" i="1" s="1"/>
  <c r="H1566" i="1"/>
  <c r="G1566" i="1"/>
  <c r="C1566" i="1"/>
  <c r="C1565" i="1"/>
  <c r="H1565" i="1" s="1"/>
  <c r="C1564" i="1"/>
  <c r="H1563" i="1"/>
  <c r="C1563" i="1"/>
  <c r="G1563" i="1" s="1"/>
  <c r="H1562" i="1"/>
  <c r="G1562" i="1"/>
  <c r="C1562" i="1"/>
  <c r="C1561" i="1"/>
  <c r="H1561" i="1" s="1"/>
  <c r="H1559" i="1"/>
  <c r="C1559" i="1"/>
  <c r="G1559" i="1" s="1"/>
  <c r="H1558" i="1"/>
  <c r="G1558" i="1"/>
  <c r="C1558" i="1"/>
  <c r="G1557" i="1"/>
  <c r="C1557" i="1"/>
  <c r="H1557" i="1" s="1"/>
  <c r="C1556" i="1"/>
  <c r="H1555" i="1"/>
  <c r="C1555" i="1"/>
  <c r="G1555" i="1" s="1"/>
  <c r="H1554" i="1"/>
  <c r="G1554" i="1"/>
  <c r="C1554" i="1"/>
  <c r="G1553" i="1"/>
  <c r="C1553" i="1"/>
  <c r="H1553" i="1" s="1"/>
  <c r="C1552" i="1"/>
  <c r="H1551" i="1"/>
  <c r="C1551" i="1"/>
  <c r="G1551" i="1" s="1"/>
  <c r="H1550" i="1"/>
  <c r="G1550" i="1"/>
  <c r="C1550" i="1"/>
  <c r="G1549" i="1"/>
  <c r="C1549" i="1"/>
  <c r="H1549" i="1" s="1"/>
  <c r="C1548" i="1"/>
  <c r="H1547" i="1"/>
  <c r="C1547" i="1"/>
  <c r="G1547" i="1" s="1"/>
  <c r="H1546" i="1"/>
  <c r="G1546" i="1"/>
  <c r="C1546" i="1"/>
  <c r="H1545" i="1"/>
  <c r="G1545" i="1"/>
  <c r="C1545" i="1"/>
  <c r="C1544" i="1"/>
  <c r="H1543" i="1"/>
  <c r="C1543" i="1"/>
  <c r="G1543" i="1" s="1"/>
  <c r="H1542" i="1"/>
  <c r="G1542" i="1"/>
  <c r="C1542" i="1"/>
  <c r="C1541" i="1"/>
  <c r="G1540" i="1"/>
  <c r="C1539" i="1"/>
  <c r="H1538" i="1"/>
  <c r="G1538" i="1"/>
  <c r="C1538" i="1"/>
  <c r="H1537" i="1"/>
  <c r="G1537" i="1"/>
  <c r="C1537" i="1"/>
  <c r="C1536" i="1"/>
  <c r="H1535" i="1"/>
  <c r="C1535" i="1"/>
  <c r="G1535" i="1" s="1"/>
  <c r="H1534" i="1"/>
  <c r="G1534" i="1"/>
  <c r="C1534" i="1"/>
  <c r="C1533" i="1"/>
  <c r="G1532" i="1"/>
  <c r="C1532" i="1"/>
  <c r="H1532" i="1" s="1"/>
  <c r="C1531" i="1"/>
  <c r="H1530" i="1"/>
  <c r="G1530" i="1"/>
  <c r="C1530" i="1"/>
  <c r="H1529" i="1"/>
  <c r="G1529" i="1"/>
  <c r="C1529" i="1"/>
  <c r="C1528" i="1"/>
  <c r="H1527" i="1"/>
  <c r="C1527" i="1"/>
  <c r="G1527" i="1" s="1"/>
  <c r="H1526" i="1"/>
  <c r="G1526" i="1"/>
  <c r="C1526" i="1"/>
  <c r="C1525" i="1"/>
  <c r="G1524" i="1"/>
  <c r="C1523" i="1"/>
  <c r="H1522" i="1"/>
  <c r="G1522" i="1"/>
  <c r="C1522" i="1"/>
  <c r="H1521" i="1"/>
  <c r="G1521" i="1"/>
  <c r="C1521" i="1"/>
  <c r="C1520" i="1"/>
  <c r="H1519" i="1"/>
  <c r="C1519" i="1"/>
  <c r="G1519" i="1" s="1"/>
  <c r="C1516" i="1"/>
  <c r="H1516" i="1" s="1"/>
  <c r="C1515" i="1"/>
  <c r="G1515" i="1" s="1"/>
  <c r="H1514" i="1"/>
  <c r="G1514" i="1"/>
  <c r="C1514" i="1"/>
  <c r="G1513" i="1"/>
  <c r="C1513" i="1"/>
  <c r="H1513" i="1" s="1"/>
  <c r="C1512" i="1"/>
  <c r="H1512" i="1" s="1"/>
  <c r="C1510" i="1"/>
  <c r="H1510" i="1" s="1"/>
  <c r="C1509" i="1"/>
  <c r="G1509" i="1" s="1"/>
  <c r="C1508" i="1"/>
  <c r="H1508" i="1" s="1"/>
  <c r="C1507" i="1"/>
  <c r="G1507" i="1" s="1"/>
  <c r="H1506" i="1"/>
  <c r="G1506" i="1"/>
  <c r="C1506" i="1"/>
  <c r="G1505" i="1"/>
  <c r="C1505" i="1"/>
  <c r="H1505" i="1" s="1"/>
  <c r="C1504" i="1"/>
  <c r="H1504" i="1" s="1"/>
  <c r="C1503" i="1"/>
  <c r="C1502" i="1"/>
  <c r="H1502" i="1" s="1"/>
  <c r="C1500" i="1"/>
  <c r="H1500" i="1" s="1"/>
  <c r="H1498" i="1"/>
  <c r="G1498" i="1"/>
  <c r="C1498" i="1"/>
  <c r="C1497" i="1"/>
  <c r="H1497" i="1" s="1"/>
  <c r="C1496" i="1"/>
  <c r="H1496" i="1" s="1"/>
  <c r="H1495" i="1"/>
  <c r="G1495" i="1"/>
  <c r="C1495" i="1"/>
  <c r="G1494" i="1"/>
  <c r="C1494" i="1"/>
  <c r="H1494" i="1" s="1"/>
  <c r="C1493" i="1"/>
  <c r="C1492" i="1"/>
  <c r="G1492" i="1" s="1"/>
  <c r="H1491" i="1"/>
  <c r="G1491" i="1"/>
  <c r="C1491" i="1"/>
  <c r="G1490" i="1"/>
  <c r="C1490" i="1"/>
  <c r="H1490" i="1" s="1"/>
  <c r="C1489" i="1"/>
  <c r="H1488" i="1"/>
  <c r="C1488" i="1"/>
  <c r="G1488" i="1" s="1"/>
  <c r="H1487" i="1"/>
  <c r="G1487" i="1"/>
  <c r="C1487" i="1"/>
  <c r="G1486" i="1"/>
  <c r="C1486" i="1"/>
  <c r="H1486" i="1" s="1"/>
  <c r="C1485" i="1"/>
  <c r="H1484" i="1"/>
  <c r="C1484" i="1"/>
  <c r="G1484" i="1" s="1"/>
  <c r="C1483" i="1"/>
  <c r="H1483" i="1" s="1"/>
  <c r="G1482" i="1"/>
  <c r="C1482" i="1"/>
  <c r="H1482" i="1" s="1"/>
  <c r="C1480" i="1"/>
  <c r="H1480" i="1" s="1"/>
  <c r="D1479" i="1"/>
  <c r="C1479" i="1"/>
  <c r="H1478" i="1"/>
  <c r="G1478" i="1"/>
  <c r="I1478" i="1" s="1"/>
  <c r="D1478" i="1"/>
  <c r="C1478" i="1"/>
  <c r="J1478" i="1" s="1"/>
  <c r="D1477" i="1"/>
  <c r="C1477" i="1"/>
  <c r="H1476" i="1"/>
  <c r="G1476" i="1"/>
  <c r="D1476" i="1"/>
  <c r="C1476" i="1"/>
  <c r="J1476" i="1" s="1"/>
  <c r="H1475" i="1"/>
  <c r="G1475" i="1"/>
  <c r="D1475" i="1"/>
  <c r="C1475" i="1"/>
  <c r="D1474" i="1"/>
  <c r="C1474" i="1"/>
  <c r="H1473" i="1"/>
  <c r="G1473" i="1"/>
  <c r="D1473" i="1"/>
  <c r="C1473" i="1"/>
  <c r="J1473" i="1" s="1"/>
  <c r="D1472" i="1"/>
  <c r="C1472" i="1"/>
  <c r="H1471" i="1"/>
  <c r="G1471" i="1"/>
  <c r="D1471" i="1"/>
  <c r="C1471" i="1"/>
  <c r="J1471" i="1" s="1"/>
  <c r="H1470" i="1"/>
  <c r="G1470" i="1"/>
  <c r="D1470" i="1"/>
  <c r="C1470" i="1"/>
  <c r="H1469" i="1"/>
  <c r="G1469" i="1"/>
  <c r="D1469" i="1"/>
  <c r="C1469" i="1"/>
  <c r="D1468" i="1"/>
  <c r="C1468" i="1"/>
  <c r="H1467" i="1"/>
  <c r="G1467" i="1"/>
  <c r="D1467" i="1"/>
  <c r="C1467" i="1"/>
  <c r="J1467" i="1" s="1"/>
  <c r="D1466" i="1"/>
  <c r="C1466" i="1"/>
  <c r="H1465" i="1"/>
  <c r="G1465" i="1"/>
  <c r="D1465" i="1"/>
  <c r="C1465" i="1"/>
  <c r="J1465" i="1" s="1"/>
  <c r="D1464" i="1"/>
  <c r="C1464" i="1"/>
  <c r="H1463" i="1"/>
  <c r="G1463" i="1"/>
  <c r="D1463" i="1"/>
  <c r="C1463" i="1"/>
  <c r="J1463" i="1" s="1"/>
  <c r="D1462" i="1"/>
  <c r="C1462" i="1"/>
  <c r="D1461" i="1"/>
  <c r="C1461" i="1"/>
  <c r="H1460" i="1"/>
  <c r="G1460" i="1"/>
  <c r="I1460" i="1" s="1"/>
  <c r="D1460" i="1"/>
  <c r="C1460" i="1"/>
  <c r="J1460" i="1" s="1"/>
  <c r="J1459" i="1"/>
  <c r="D1459" i="1"/>
  <c r="C1459" i="1"/>
  <c r="H1458" i="1"/>
  <c r="G1458" i="1"/>
  <c r="I1458" i="1" s="1"/>
  <c r="D1458" i="1"/>
  <c r="C1458" i="1"/>
  <c r="J1458" i="1" s="1"/>
  <c r="J1457" i="1"/>
  <c r="D1457" i="1"/>
  <c r="C1457" i="1"/>
  <c r="H1456" i="1"/>
  <c r="G1456" i="1"/>
  <c r="I1456" i="1" s="1"/>
  <c r="D1456" i="1"/>
  <c r="C1456" i="1"/>
  <c r="J1456" i="1" s="1"/>
  <c r="J1455" i="1"/>
  <c r="D1455" i="1"/>
  <c r="C1455" i="1"/>
  <c r="D1454" i="1"/>
  <c r="C1454" i="1"/>
  <c r="D1453" i="1"/>
  <c r="C1453" i="1"/>
  <c r="H1452" i="1"/>
  <c r="G1452" i="1"/>
  <c r="I1452" i="1" s="1"/>
  <c r="D1452" i="1"/>
  <c r="C1452" i="1"/>
  <c r="J1452" i="1" s="1"/>
  <c r="J1451" i="1"/>
  <c r="D1451" i="1"/>
  <c r="C1451" i="1"/>
  <c r="H1450" i="1"/>
  <c r="G1450" i="1"/>
  <c r="I1450" i="1" s="1"/>
  <c r="D1450" i="1"/>
  <c r="C1450" i="1"/>
  <c r="J1450" i="1" s="1"/>
  <c r="J1449" i="1"/>
  <c r="D1449" i="1"/>
  <c r="C1449" i="1"/>
  <c r="H1448" i="1"/>
  <c r="G1448" i="1"/>
  <c r="I1448" i="1" s="1"/>
  <c r="D1448" i="1"/>
  <c r="C1448" i="1"/>
  <c r="J1448" i="1" s="1"/>
  <c r="J1447" i="1"/>
  <c r="D1447" i="1"/>
  <c r="C1447" i="1"/>
  <c r="H1446" i="1"/>
  <c r="G1446" i="1"/>
  <c r="I1446" i="1" s="1"/>
  <c r="D1446" i="1"/>
  <c r="C1446" i="1"/>
  <c r="J1446" i="1" s="1"/>
  <c r="J1445" i="1"/>
  <c r="H1445" i="1"/>
  <c r="D1445" i="1"/>
  <c r="C1445" i="1"/>
  <c r="G1445" i="1" s="1"/>
  <c r="J1444" i="1"/>
  <c r="G1444" i="1"/>
  <c r="I1444" i="1" s="1"/>
  <c r="D1444" i="1"/>
  <c r="H1444" i="1" s="1"/>
  <c r="C1444" i="1"/>
  <c r="H1443" i="1"/>
  <c r="D1443" i="1"/>
  <c r="C1443" i="1"/>
  <c r="J1442" i="1"/>
  <c r="D1442" i="1"/>
  <c r="H1442" i="1" s="1"/>
  <c r="C1442" i="1"/>
  <c r="H1441" i="1"/>
  <c r="D1441" i="1"/>
  <c r="C1441" i="1"/>
  <c r="J1440" i="1"/>
  <c r="G1440" i="1"/>
  <c r="I1440" i="1" s="1"/>
  <c r="D1440" i="1"/>
  <c r="H1440" i="1" s="1"/>
  <c r="C1440" i="1"/>
  <c r="H1439" i="1"/>
  <c r="D1439" i="1"/>
  <c r="C1439" i="1"/>
  <c r="C1438" i="1"/>
  <c r="C1437" i="1"/>
  <c r="C1436" i="1"/>
  <c r="D1434" i="1"/>
  <c r="H1434" i="1" s="1"/>
  <c r="C1434" i="1"/>
  <c r="D1433" i="1"/>
  <c r="C1433" i="1"/>
  <c r="D1432" i="1"/>
  <c r="C1432" i="1"/>
  <c r="G1432" i="1" s="1"/>
  <c r="H1431" i="1"/>
  <c r="D1431" i="1"/>
  <c r="C1431" i="1"/>
  <c r="G1431" i="1" s="1"/>
  <c r="H1430" i="1"/>
  <c r="D1430" i="1"/>
  <c r="C1430" i="1"/>
  <c r="G1430" i="1" s="1"/>
  <c r="D1429" i="1"/>
  <c r="C1429" i="1"/>
  <c r="D1428" i="1"/>
  <c r="C1428" i="1"/>
  <c r="G1428" i="1" s="1"/>
  <c r="D1427" i="1"/>
  <c r="H1427" i="1" s="1"/>
  <c r="C1427" i="1"/>
  <c r="H1426" i="1"/>
  <c r="D1426" i="1"/>
  <c r="C1426" i="1"/>
  <c r="G1426" i="1" s="1"/>
  <c r="D1425" i="1"/>
  <c r="C1425" i="1"/>
  <c r="D1424" i="1"/>
  <c r="C1424" i="1"/>
  <c r="G1424" i="1" s="1"/>
  <c r="D1423" i="1"/>
  <c r="C1423" i="1"/>
  <c r="H1422" i="1"/>
  <c r="D1422" i="1"/>
  <c r="C1422" i="1"/>
  <c r="G1422" i="1" s="1"/>
  <c r="D1421" i="1"/>
  <c r="C1421" i="1"/>
  <c r="D1420" i="1"/>
  <c r="C1420" i="1"/>
  <c r="G1420" i="1" s="1"/>
  <c r="H1419" i="1"/>
  <c r="D1419" i="1"/>
  <c r="C1419" i="1"/>
  <c r="G1419" i="1" s="1"/>
  <c r="H1418" i="1"/>
  <c r="D1418" i="1"/>
  <c r="C1418" i="1"/>
  <c r="G1418" i="1" s="1"/>
  <c r="D1417" i="1"/>
  <c r="C1417" i="1"/>
  <c r="D1416" i="1"/>
  <c r="C1416" i="1"/>
  <c r="G1416" i="1" s="1"/>
  <c r="H1415" i="1"/>
  <c r="D1415" i="1"/>
  <c r="C1415" i="1"/>
  <c r="G1415" i="1" s="1"/>
  <c r="H1414" i="1"/>
  <c r="D1414" i="1"/>
  <c r="C1414" i="1"/>
  <c r="G1414" i="1" s="1"/>
  <c r="D1413" i="1"/>
  <c r="C1413" i="1"/>
  <c r="D1412" i="1"/>
  <c r="C1412" i="1"/>
  <c r="G1412" i="1" s="1"/>
  <c r="D1411" i="1"/>
  <c r="H1411" i="1" s="1"/>
  <c r="C1411" i="1"/>
  <c r="H1410" i="1"/>
  <c r="D1410" i="1"/>
  <c r="C1410" i="1"/>
  <c r="G1410" i="1" s="1"/>
  <c r="D1409" i="1"/>
  <c r="C1409" i="1"/>
  <c r="H1407" i="1"/>
  <c r="D1407" i="1"/>
  <c r="C1407" i="1"/>
  <c r="G1407" i="1" s="1"/>
  <c r="H1406" i="1"/>
  <c r="D1406" i="1"/>
  <c r="C1406" i="1"/>
  <c r="G1406" i="1" s="1"/>
  <c r="D1405" i="1"/>
  <c r="C1405" i="1"/>
  <c r="D1404" i="1"/>
  <c r="C1404" i="1"/>
  <c r="G1404" i="1" s="1"/>
  <c r="H1403" i="1"/>
  <c r="D1403" i="1"/>
  <c r="C1403" i="1"/>
  <c r="G1403" i="1" s="1"/>
  <c r="D1402" i="1"/>
  <c r="H1402" i="1" s="1"/>
  <c r="C1402" i="1"/>
  <c r="D1401" i="1"/>
  <c r="C1401" i="1"/>
  <c r="D1400" i="1"/>
  <c r="C1400" i="1"/>
  <c r="G1400" i="1" s="1"/>
  <c r="H1399" i="1"/>
  <c r="D1399" i="1"/>
  <c r="C1399" i="1"/>
  <c r="G1399" i="1" s="1"/>
  <c r="H1398" i="1"/>
  <c r="D1398" i="1"/>
  <c r="C1398" i="1"/>
  <c r="G1398" i="1" s="1"/>
  <c r="D1397" i="1"/>
  <c r="C1397" i="1"/>
  <c r="D1396" i="1"/>
  <c r="C1396" i="1"/>
  <c r="G1396" i="1" s="1"/>
  <c r="H1395" i="1"/>
  <c r="D1395" i="1"/>
  <c r="C1395" i="1"/>
  <c r="G1395" i="1" s="1"/>
  <c r="H1394" i="1"/>
  <c r="D1394" i="1"/>
  <c r="C1394" i="1"/>
  <c r="G1394" i="1" s="1"/>
  <c r="D1393" i="1"/>
  <c r="C1393" i="1"/>
  <c r="D1392" i="1"/>
  <c r="C1392" i="1"/>
  <c r="G1392" i="1" s="1"/>
  <c r="H1391" i="1"/>
  <c r="D1391" i="1"/>
  <c r="C1391" i="1"/>
  <c r="G1391" i="1" s="1"/>
  <c r="H1390" i="1"/>
  <c r="D1390" i="1"/>
  <c r="C1390" i="1"/>
  <c r="G1390" i="1" s="1"/>
  <c r="D1389" i="1"/>
  <c r="C1389" i="1"/>
  <c r="D1388" i="1"/>
  <c r="C1388" i="1"/>
  <c r="G1388" i="1" s="1"/>
  <c r="H1387" i="1"/>
  <c r="D1387" i="1"/>
  <c r="C1387" i="1"/>
  <c r="G1387" i="1" s="1"/>
  <c r="H1386" i="1"/>
  <c r="D1386" i="1"/>
  <c r="C1386" i="1"/>
  <c r="G1386" i="1" s="1"/>
  <c r="D1385" i="1"/>
  <c r="C1385" i="1"/>
  <c r="D1384" i="1"/>
  <c r="C1384" i="1"/>
  <c r="G1384" i="1" s="1"/>
  <c r="D1382" i="1"/>
  <c r="C1382" i="1"/>
  <c r="D1381" i="1"/>
  <c r="C1381" i="1"/>
  <c r="D1380" i="1"/>
  <c r="H1380" i="1" s="1"/>
  <c r="C1380" i="1"/>
  <c r="H1379" i="1"/>
  <c r="D1379" i="1"/>
  <c r="C1379" i="1"/>
  <c r="G1379" i="1" s="1"/>
  <c r="D1378" i="1"/>
  <c r="C1378" i="1"/>
  <c r="D1377" i="1"/>
  <c r="C1377" i="1"/>
  <c r="G1377" i="1" s="1"/>
  <c r="D1376" i="1"/>
  <c r="H1376" i="1" s="1"/>
  <c r="C1376" i="1"/>
  <c r="H1375" i="1"/>
  <c r="D1375" i="1"/>
  <c r="C1375" i="1"/>
  <c r="G1375" i="1" s="1"/>
  <c r="D1374" i="1"/>
  <c r="C1374" i="1"/>
  <c r="D1373" i="1"/>
  <c r="C1373" i="1"/>
  <c r="G1373" i="1" s="1"/>
  <c r="H1372" i="1"/>
  <c r="D1372" i="1"/>
  <c r="C1372" i="1"/>
  <c r="G1372" i="1" s="1"/>
  <c r="H1371" i="1"/>
  <c r="D1371" i="1"/>
  <c r="C1371" i="1"/>
  <c r="G1371" i="1" s="1"/>
  <c r="D1370" i="1"/>
  <c r="C1370" i="1"/>
  <c r="D1369" i="1"/>
  <c r="C1369" i="1"/>
  <c r="G1369" i="1" s="1"/>
  <c r="D1368" i="1"/>
  <c r="H1368" i="1" s="1"/>
  <c r="C1368" i="1"/>
  <c r="H1367" i="1"/>
  <c r="D1367" i="1"/>
  <c r="C1367" i="1"/>
  <c r="G1367" i="1" s="1"/>
  <c r="D1366" i="1"/>
  <c r="C1366" i="1"/>
  <c r="D1365" i="1"/>
  <c r="C1365" i="1"/>
  <c r="H1364" i="1"/>
  <c r="D1364" i="1"/>
  <c r="C1364" i="1"/>
  <c r="G1364" i="1" s="1"/>
  <c r="H1363" i="1"/>
  <c r="D1363" i="1"/>
  <c r="C1363" i="1"/>
  <c r="G1363" i="1" s="1"/>
  <c r="D1362" i="1"/>
  <c r="C1362" i="1"/>
  <c r="D1361" i="1"/>
  <c r="C1361" i="1"/>
  <c r="H1360" i="1"/>
  <c r="D1360" i="1"/>
  <c r="C1360" i="1"/>
  <c r="G1360" i="1" s="1"/>
  <c r="H1359" i="1"/>
  <c r="D1359" i="1"/>
  <c r="C1359" i="1"/>
  <c r="G1359" i="1" s="1"/>
  <c r="D1358" i="1"/>
  <c r="C1358" i="1"/>
  <c r="D1357" i="1"/>
  <c r="C1357" i="1"/>
  <c r="H1356" i="1"/>
  <c r="D1356" i="1"/>
  <c r="C1356" i="1"/>
  <c r="G1356" i="1" s="1"/>
  <c r="H1355" i="1"/>
  <c r="D1355" i="1"/>
  <c r="C1355" i="1"/>
  <c r="G1355" i="1" s="1"/>
  <c r="D1354" i="1"/>
  <c r="C1354" i="1"/>
  <c r="D1353" i="1"/>
  <c r="C1353" i="1"/>
  <c r="H1352" i="1"/>
  <c r="D1352" i="1"/>
  <c r="C1352" i="1"/>
  <c r="G1352" i="1" s="1"/>
  <c r="H1351" i="1"/>
  <c r="D1351" i="1"/>
  <c r="C1351" i="1"/>
  <c r="G1351" i="1" s="1"/>
  <c r="D1350" i="1"/>
  <c r="C1350" i="1"/>
  <c r="D1349" i="1"/>
  <c r="C1349" i="1"/>
  <c r="D1348" i="1"/>
  <c r="H1348" i="1" s="1"/>
  <c r="C1348" i="1"/>
  <c r="G1348" i="1" s="1"/>
  <c r="H1347" i="1"/>
  <c r="D1347" i="1"/>
  <c r="C1347" i="1"/>
  <c r="G1347" i="1" s="1"/>
  <c r="D1346" i="1"/>
  <c r="C1346" i="1"/>
  <c r="D1345" i="1"/>
  <c r="C1345" i="1"/>
  <c r="C1344" i="1"/>
  <c r="D1343" i="1"/>
  <c r="C1343" i="1"/>
  <c r="D1342" i="1"/>
  <c r="C1342" i="1"/>
  <c r="H1341" i="1"/>
  <c r="D1341" i="1"/>
  <c r="C1341" i="1"/>
  <c r="G1341" i="1" s="1"/>
  <c r="H1340" i="1"/>
  <c r="D1340" i="1"/>
  <c r="C1340" i="1"/>
  <c r="G1340" i="1" s="1"/>
  <c r="D1339" i="1"/>
  <c r="C1339" i="1"/>
  <c r="D1338" i="1"/>
  <c r="C1338" i="1"/>
  <c r="H1337" i="1"/>
  <c r="D1337" i="1"/>
  <c r="C1337" i="1"/>
  <c r="G1337" i="1" s="1"/>
  <c r="H1336" i="1"/>
  <c r="D1336" i="1"/>
  <c r="C1336" i="1"/>
  <c r="G1336" i="1" s="1"/>
  <c r="D1335" i="1"/>
  <c r="C1335" i="1"/>
  <c r="D1334" i="1"/>
  <c r="C1334" i="1"/>
  <c r="H1333" i="1"/>
  <c r="D1333" i="1"/>
  <c r="C1333" i="1"/>
  <c r="G1333" i="1" s="1"/>
  <c r="D1332" i="1"/>
  <c r="H1332" i="1" s="1"/>
  <c r="C1332" i="1"/>
  <c r="D1331" i="1"/>
  <c r="C1331" i="1"/>
  <c r="D1330" i="1"/>
  <c r="C1330" i="1"/>
  <c r="D1328" i="1"/>
  <c r="C1328" i="1"/>
  <c r="D1327" i="1"/>
  <c r="C1327" i="1"/>
  <c r="H1326" i="1"/>
  <c r="D1326" i="1"/>
  <c r="C1326" i="1"/>
  <c r="G1326" i="1" s="1"/>
  <c r="H1325" i="1"/>
  <c r="D1325" i="1"/>
  <c r="C1325" i="1"/>
  <c r="G1325" i="1" s="1"/>
  <c r="D1324" i="1"/>
  <c r="C1324" i="1"/>
  <c r="D1323" i="1"/>
  <c r="C1323" i="1"/>
  <c r="D1322" i="1"/>
  <c r="H1321" i="1"/>
  <c r="D1321" i="1"/>
  <c r="C1321" i="1"/>
  <c r="G1321" i="1" s="1"/>
  <c r="D1320" i="1"/>
  <c r="C1320" i="1"/>
  <c r="D1319" i="1"/>
  <c r="C1319" i="1"/>
  <c r="H1318" i="1"/>
  <c r="D1318" i="1"/>
  <c r="C1318" i="1"/>
  <c r="G1318" i="1" s="1"/>
  <c r="H1317" i="1"/>
  <c r="D1317" i="1"/>
  <c r="C1317" i="1"/>
  <c r="G1317" i="1" s="1"/>
  <c r="D1316" i="1"/>
  <c r="C1316" i="1"/>
  <c r="D1315" i="1"/>
  <c r="C1315" i="1"/>
  <c r="H1314" i="1"/>
  <c r="D1314" i="1"/>
  <c r="C1314" i="1"/>
  <c r="G1314" i="1" s="1"/>
  <c r="H1313" i="1"/>
  <c r="D1313" i="1"/>
  <c r="C1313" i="1"/>
  <c r="G1313" i="1" s="1"/>
  <c r="D1312" i="1"/>
  <c r="C1312" i="1"/>
  <c r="D1311" i="1"/>
  <c r="C1311" i="1"/>
  <c r="H1310" i="1"/>
  <c r="D1310" i="1"/>
  <c r="C1310" i="1"/>
  <c r="G1310" i="1" s="1"/>
  <c r="D1309" i="1"/>
  <c r="H1309" i="1" s="1"/>
  <c r="C1309" i="1"/>
  <c r="D1308" i="1"/>
  <c r="C1308" i="1"/>
  <c r="D1307" i="1"/>
  <c r="C1307" i="1"/>
  <c r="H1306" i="1"/>
  <c r="D1306" i="1"/>
  <c r="C1306" i="1"/>
  <c r="G1306" i="1" s="1"/>
  <c r="H1305" i="1"/>
  <c r="D1305" i="1"/>
  <c r="C1305" i="1"/>
  <c r="G1305" i="1" s="1"/>
  <c r="C1304" i="1"/>
  <c r="H1303" i="1"/>
  <c r="D1303" i="1"/>
  <c r="C1303" i="1"/>
  <c r="G1303" i="1" s="1"/>
  <c r="H1302" i="1"/>
  <c r="D1302" i="1"/>
  <c r="C1302" i="1"/>
  <c r="G1302" i="1" s="1"/>
  <c r="D1301" i="1"/>
  <c r="C1301" i="1"/>
  <c r="D1300" i="1"/>
  <c r="C1300" i="1"/>
  <c r="D1298" i="1"/>
  <c r="C1298" i="1"/>
  <c r="D1297" i="1"/>
  <c r="C1297" i="1"/>
  <c r="H1296" i="1"/>
  <c r="D1296" i="1"/>
  <c r="C1296" i="1"/>
  <c r="G1296" i="1" s="1"/>
  <c r="H1295" i="1"/>
  <c r="D1295" i="1"/>
  <c r="C1295" i="1"/>
  <c r="G1295" i="1" s="1"/>
  <c r="D1294" i="1"/>
  <c r="C1294" i="1"/>
  <c r="D1293" i="1"/>
  <c r="C1293" i="1"/>
  <c r="H1292" i="1"/>
  <c r="D1292" i="1"/>
  <c r="C1292" i="1"/>
  <c r="G1292" i="1" s="1"/>
  <c r="H1291" i="1"/>
  <c r="D1291" i="1"/>
  <c r="C1291" i="1"/>
  <c r="G1291" i="1" s="1"/>
  <c r="D1290" i="1"/>
  <c r="C1290" i="1"/>
  <c r="D1289" i="1"/>
  <c r="C1289" i="1"/>
  <c r="H1288" i="1"/>
  <c r="D1288" i="1"/>
  <c r="C1288" i="1"/>
  <c r="G1288" i="1" s="1"/>
  <c r="H1287" i="1"/>
  <c r="D1287" i="1"/>
  <c r="C1287" i="1"/>
  <c r="G1287" i="1" s="1"/>
  <c r="D1286" i="1"/>
  <c r="C1286" i="1"/>
  <c r="D1285" i="1"/>
  <c r="C1285" i="1"/>
  <c r="H1284" i="1"/>
  <c r="D1284" i="1"/>
  <c r="C1284" i="1"/>
  <c r="G1284" i="1" s="1"/>
  <c r="H1283" i="1"/>
  <c r="D1283" i="1"/>
  <c r="C1283" i="1"/>
  <c r="G1283" i="1" s="1"/>
  <c r="D1282" i="1"/>
  <c r="C1282" i="1"/>
  <c r="D1281" i="1"/>
  <c r="C1281" i="1"/>
  <c r="H1280" i="1"/>
  <c r="D1280" i="1"/>
  <c r="C1280" i="1"/>
  <c r="G1280" i="1" s="1"/>
  <c r="H1279" i="1"/>
  <c r="D1279" i="1"/>
  <c r="C1279" i="1"/>
  <c r="G1279" i="1" s="1"/>
  <c r="D1278" i="1"/>
  <c r="C1278" i="1"/>
  <c r="D1277" i="1"/>
  <c r="C1277" i="1"/>
  <c r="H1276" i="1"/>
  <c r="D1276" i="1"/>
  <c r="C1276" i="1"/>
  <c r="G1276" i="1" s="1"/>
  <c r="H1275" i="1"/>
  <c r="D1275" i="1"/>
  <c r="C1275" i="1"/>
  <c r="G1275" i="1" s="1"/>
  <c r="D1274" i="1"/>
  <c r="C1274" i="1"/>
  <c r="D1273" i="1"/>
  <c r="C1273" i="1"/>
  <c r="H1272" i="1"/>
  <c r="D1272" i="1"/>
  <c r="C1272" i="1"/>
  <c r="G1272" i="1" s="1"/>
  <c r="H1271" i="1"/>
  <c r="D1271" i="1"/>
  <c r="C1271" i="1"/>
  <c r="G1271" i="1" s="1"/>
  <c r="D1270" i="1"/>
  <c r="C1270" i="1"/>
  <c r="D1269" i="1"/>
  <c r="C1269" i="1"/>
  <c r="H1268" i="1"/>
  <c r="D1268" i="1"/>
  <c r="C1268" i="1"/>
  <c r="G1268" i="1" s="1"/>
  <c r="H1267" i="1"/>
  <c r="D1267" i="1"/>
  <c r="C1267" i="1"/>
  <c r="G1267" i="1" s="1"/>
  <c r="D1266" i="1"/>
  <c r="C1266" i="1"/>
  <c r="D1265" i="1"/>
  <c r="C1265" i="1"/>
  <c r="D1264" i="1"/>
  <c r="C1264" i="1"/>
  <c r="G1264" i="1" s="1"/>
  <c r="H1263" i="1"/>
  <c r="D1263" i="1"/>
  <c r="C1263" i="1"/>
  <c r="G1263" i="1" s="1"/>
  <c r="D1262" i="1"/>
  <c r="C1262" i="1"/>
  <c r="D1261" i="1"/>
  <c r="C1261" i="1"/>
  <c r="H1260" i="1"/>
  <c r="D1260" i="1"/>
  <c r="C1260" i="1"/>
  <c r="G1260" i="1" s="1"/>
  <c r="H1259" i="1"/>
  <c r="D1259" i="1"/>
  <c r="C1259" i="1"/>
  <c r="G1259" i="1" s="1"/>
  <c r="D1258" i="1"/>
  <c r="C1258" i="1"/>
  <c r="D1257" i="1"/>
  <c r="C1257" i="1"/>
  <c r="H1256" i="1"/>
  <c r="D1256" i="1"/>
  <c r="C1256" i="1"/>
  <c r="G1256" i="1" s="1"/>
  <c r="H1255" i="1"/>
  <c r="D1255" i="1"/>
  <c r="C1255" i="1"/>
  <c r="G1255" i="1" s="1"/>
  <c r="D1254" i="1"/>
  <c r="C1254" i="1"/>
  <c r="D1253" i="1"/>
  <c r="C1253" i="1"/>
  <c r="H1252" i="1"/>
  <c r="D1252" i="1"/>
  <c r="C1252" i="1"/>
  <c r="G1252" i="1" s="1"/>
  <c r="H1251" i="1"/>
  <c r="D1251" i="1"/>
  <c r="C1251" i="1"/>
  <c r="G1251" i="1" s="1"/>
  <c r="D1250" i="1"/>
  <c r="C1250" i="1"/>
  <c r="D1249" i="1"/>
  <c r="C1249" i="1"/>
  <c r="H1248" i="1"/>
  <c r="D1248" i="1"/>
  <c r="C1248" i="1"/>
  <c r="G1248" i="1" s="1"/>
  <c r="D1247" i="1"/>
  <c r="H1247" i="1" s="1"/>
  <c r="C1247" i="1"/>
  <c r="D1246" i="1"/>
  <c r="C1246" i="1"/>
  <c r="D1245" i="1"/>
  <c r="C1245" i="1"/>
  <c r="H1244" i="1"/>
  <c r="D1244" i="1"/>
  <c r="C1244" i="1"/>
  <c r="G1244" i="1" s="1"/>
  <c r="D1243" i="1"/>
  <c r="H1243" i="1" s="1"/>
  <c r="C1243" i="1"/>
  <c r="D1242" i="1"/>
  <c r="C1242" i="1"/>
  <c r="D1241" i="1"/>
  <c r="C1241" i="1"/>
  <c r="H1240" i="1"/>
  <c r="D1240" i="1"/>
  <c r="C1240" i="1"/>
  <c r="G1240" i="1" s="1"/>
  <c r="H1239" i="1"/>
  <c r="D1239" i="1"/>
  <c r="C1239" i="1"/>
  <c r="G1239" i="1" s="1"/>
  <c r="D1238" i="1"/>
  <c r="C1238" i="1"/>
  <c r="D1237" i="1"/>
  <c r="C1237" i="1"/>
  <c r="D1236" i="1"/>
  <c r="H1236" i="1" s="1"/>
  <c r="C1236" i="1"/>
  <c r="C1235" i="1"/>
  <c r="D1234" i="1"/>
  <c r="C1234" i="1"/>
  <c r="H1233" i="1"/>
  <c r="D1233" i="1"/>
  <c r="C1233" i="1"/>
  <c r="G1233" i="1" s="1"/>
  <c r="D1232" i="1"/>
  <c r="H1232" i="1" s="1"/>
  <c r="C1232" i="1"/>
  <c r="D1231" i="1"/>
  <c r="C1231" i="1"/>
  <c r="D1230" i="1"/>
  <c r="C1230" i="1"/>
  <c r="H1229" i="1"/>
  <c r="D1229" i="1"/>
  <c r="C1229" i="1"/>
  <c r="G1229" i="1" s="1"/>
  <c r="H1228" i="1"/>
  <c r="D1228" i="1"/>
  <c r="C1228" i="1"/>
  <c r="G1228" i="1" s="1"/>
  <c r="D1227" i="1"/>
  <c r="C1227" i="1"/>
  <c r="D1226" i="1"/>
  <c r="C1226" i="1"/>
  <c r="H1225" i="1"/>
  <c r="D1225" i="1"/>
  <c r="C1225" i="1"/>
  <c r="G1225" i="1" s="1"/>
  <c r="H1224" i="1"/>
  <c r="D1224" i="1"/>
  <c r="C1224" i="1"/>
  <c r="G1224" i="1" s="1"/>
  <c r="D1223" i="1"/>
  <c r="C1223" i="1"/>
  <c r="H1221" i="1"/>
  <c r="D1221" i="1"/>
  <c r="C1221" i="1"/>
  <c r="G1221" i="1" s="1"/>
  <c r="D1220" i="1"/>
  <c r="C1220" i="1"/>
  <c r="C1219" i="1"/>
  <c r="H1218" i="1"/>
  <c r="D1218" i="1"/>
  <c r="C1218" i="1"/>
  <c r="G1218" i="1" s="1"/>
  <c r="D1217" i="1"/>
  <c r="H1217" i="1" s="1"/>
  <c r="C1217" i="1"/>
  <c r="C1216" i="1"/>
  <c r="D1213" i="1"/>
  <c r="C1213" i="1"/>
  <c r="D1212" i="1"/>
  <c r="C1212" i="1"/>
  <c r="C1211" i="1"/>
  <c r="D1210" i="1"/>
  <c r="C1210" i="1"/>
  <c r="G1210" i="1" s="1"/>
  <c r="D1209" i="1"/>
  <c r="C1209" i="1"/>
  <c r="H1208" i="1"/>
  <c r="D1208" i="1"/>
  <c r="C1208" i="1"/>
  <c r="G1208" i="1" s="1"/>
  <c r="H1207" i="1"/>
  <c r="D1207" i="1"/>
  <c r="C1207" i="1"/>
  <c r="G1207" i="1" s="1"/>
  <c r="D1206" i="1"/>
  <c r="C1206" i="1"/>
  <c r="G1206" i="1" s="1"/>
  <c r="D1205" i="1"/>
  <c r="C1205" i="1"/>
  <c r="H1204" i="1"/>
  <c r="D1204" i="1"/>
  <c r="C1204" i="1"/>
  <c r="G1204" i="1" s="1"/>
  <c r="H1203" i="1"/>
  <c r="D1203" i="1"/>
  <c r="C1203" i="1"/>
  <c r="G1203" i="1" s="1"/>
  <c r="D1202" i="1"/>
  <c r="C1202" i="1"/>
  <c r="G1202" i="1" s="1"/>
  <c r="H1201" i="1"/>
  <c r="C1201" i="1"/>
  <c r="G1201" i="1" s="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D1194" i="1"/>
  <c r="H1194" i="1" s="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C1183" i="1"/>
  <c r="H1182" i="1"/>
  <c r="G1182" i="1"/>
  <c r="D1182" i="1"/>
  <c r="C1182" i="1"/>
  <c r="D1181" i="1"/>
  <c r="C1181" i="1"/>
  <c r="G1180" i="1"/>
  <c r="D1180" i="1"/>
  <c r="H1180" i="1" s="1"/>
  <c r="C1180" i="1"/>
  <c r="G1179" i="1"/>
  <c r="D1179" i="1"/>
  <c r="H1179" i="1" s="1"/>
  <c r="C1179" i="1"/>
  <c r="G1178" i="1"/>
  <c r="D1178" i="1"/>
  <c r="H1178" i="1" s="1"/>
  <c r="C1178" i="1"/>
  <c r="D1177" i="1"/>
  <c r="C1177" i="1"/>
  <c r="G1176" i="1"/>
  <c r="D1176" i="1"/>
  <c r="H1176" i="1" s="1"/>
  <c r="C1176" i="1"/>
  <c r="G1175" i="1"/>
  <c r="D1175" i="1"/>
  <c r="H1175" i="1" s="1"/>
  <c r="C1175" i="1"/>
  <c r="G1174" i="1"/>
  <c r="D1174" i="1"/>
  <c r="H1174" i="1" s="1"/>
  <c r="C1174" i="1"/>
  <c r="D1173" i="1"/>
  <c r="C1173" i="1"/>
  <c r="G1172" i="1"/>
  <c r="D1172" i="1"/>
  <c r="H1172" i="1" s="1"/>
  <c r="C1172" i="1"/>
  <c r="G1171" i="1"/>
  <c r="D1171" i="1"/>
  <c r="H1171" i="1" s="1"/>
  <c r="C1171" i="1"/>
  <c r="G1170" i="1"/>
  <c r="D1170" i="1"/>
  <c r="H1170" i="1" s="1"/>
  <c r="C1170" i="1"/>
  <c r="D1169" i="1"/>
  <c r="C1169" i="1"/>
  <c r="G1168" i="1"/>
  <c r="D1168" i="1"/>
  <c r="H1168" i="1" s="1"/>
  <c r="C1168" i="1"/>
  <c r="G1167" i="1"/>
  <c r="D1167" i="1"/>
  <c r="H1167" i="1" s="1"/>
  <c r="C1167" i="1"/>
  <c r="D1166" i="1"/>
  <c r="H1166" i="1" s="1"/>
  <c r="C1166" i="1"/>
  <c r="D1165" i="1"/>
  <c r="C1165" i="1"/>
  <c r="G1164" i="1"/>
  <c r="D1164" i="1"/>
  <c r="H1164" i="1" s="1"/>
  <c r="C1164" i="1"/>
  <c r="G1163" i="1"/>
  <c r="D1163" i="1"/>
  <c r="H1163" i="1" s="1"/>
  <c r="C1163" i="1"/>
  <c r="G1162" i="1"/>
  <c r="D1162" i="1"/>
  <c r="H1162" i="1" s="1"/>
  <c r="C1162" i="1"/>
  <c r="D1161" i="1"/>
  <c r="C1161" i="1"/>
  <c r="D1160" i="1"/>
  <c r="H1160" i="1" s="1"/>
  <c r="C1160" i="1"/>
  <c r="G1159" i="1"/>
  <c r="D1159" i="1"/>
  <c r="H1159" i="1" s="1"/>
  <c r="C1159" i="1"/>
  <c r="D1158" i="1"/>
  <c r="H1158" i="1" s="1"/>
  <c r="C1158" i="1"/>
  <c r="D1157" i="1"/>
  <c r="C1157" i="1"/>
  <c r="D1156" i="1"/>
  <c r="H1156" i="1" s="1"/>
  <c r="C1156" i="1"/>
  <c r="D1155" i="1"/>
  <c r="C1155" i="1"/>
  <c r="G1155" i="1" s="1"/>
  <c r="C1154" i="1"/>
  <c r="D1151" i="1"/>
  <c r="C1151" i="1"/>
  <c r="D1150" i="1"/>
  <c r="H1150" i="1" s="1"/>
  <c r="C1150" i="1"/>
  <c r="G1149" i="1"/>
  <c r="D1149" i="1"/>
  <c r="H1149" i="1" s="1"/>
  <c r="C1149" i="1"/>
  <c r="D1148" i="1"/>
  <c r="H1148" i="1" s="1"/>
  <c r="C1148" i="1"/>
  <c r="D1147" i="1"/>
  <c r="C1147" i="1"/>
  <c r="G1146" i="1"/>
  <c r="D1146" i="1"/>
  <c r="H1146" i="1" s="1"/>
  <c r="C1146" i="1"/>
  <c r="G1145" i="1"/>
  <c r="D1145" i="1"/>
  <c r="H1145" i="1" s="1"/>
  <c r="C1145" i="1"/>
  <c r="G1144" i="1"/>
  <c r="D1144" i="1"/>
  <c r="H1144" i="1" s="1"/>
  <c r="C1144" i="1"/>
  <c r="D1143" i="1"/>
  <c r="C1143" i="1"/>
  <c r="D1142" i="1"/>
  <c r="H1142" i="1" s="1"/>
  <c r="C1142" i="1"/>
  <c r="G1141" i="1"/>
  <c r="D1141" i="1"/>
  <c r="H1141" i="1" s="1"/>
  <c r="C1141" i="1"/>
  <c r="G1140" i="1"/>
  <c r="D1140" i="1"/>
  <c r="H1140" i="1" s="1"/>
  <c r="C1140" i="1"/>
  <c r="D1139" i="1"/>
  <c r="C1139" i="1"/>
  <c r="G1138" i="1"/>
  <c r="D1138" i="1"/>
  <c r="H1138" i="1" s="1"/>
  <c r="C1138" i="1"/>
  <c r="D1137" i="1"/>
  <c r="H1137" i="1" s="1"/>
  <c r="C1137" i="1"/>
  <c r="G1136" i="1"/>
  <c r="D1136" i="1"/>
  <c r="H1136" i="1" s="1"/>
  <c r="C1136" i="1"/>
  <c r="D1135" i="1"/>
  <c r="C1135" i="1"/>
  <c r="G1134" i="1"/>
  <c r="D1134" i="1"/>
  <c r="H1134" i="1" s="1"/>
  <c r="C1134" i="1"/>
  <c r="G1133" i="1"/>
  <c r="D1133" i="1"/>
  <c r="H1133" i="1" s="1"/>
  <c r="C1133" i="1"/>
  <c r="G1132" i="1"/>
  <c r="D1132" i="1"/>
  <c r="H1132" i="1" s="1"/>
  <c r="C1132" i="1"/>
  <c r="D1131" i="1"/>
  <c r="C1131" i="1"/>
  <c r="G1130" i="1"/>
  <c r="D1130" i="1"/>
  <c r="H1130" i="1" s="1"/>
  <c r="C1130" i="1"/>
  <c r="G1129" i="1"/>
  <c r="D1129" i="1"/>
  <c r="H1129" i="1" s="1"/>
  <c r="C1129" i="1"/>
  <c r="G1128" i="1"/>
  <c r="D1128" i="1"/>
  <c r="H1128" i="1" s="1"/>
  <c r="C1128" i="1"/>
  <c r="D1127" i="1"/>
  <c r="C1127" i="1"/>
  <c r="G1126" i="1"/>
  <c r="D1126" i="1"/>
  <c r="H1126" i="1" s="1"/>
  <c r="C1126" i="1"/>
  <c r="G1125" i="1"/>
  <c r="D1125" i="1"/>
  <c r="H1125" i="1" s="1"/>
  <c r="C1125" i="1"/>
  <c r="C1124" i="1"/>
  <c r="D1123" i="1"/>
  <c r="C1123" i="1"/>
  <c r="G1122" i="1"/>
  <c r="D1122" i="1"/>
  <c r="H1122" i="1" s="1"/>
  <c r="C1122" i="1"/>
  <c r="G1121" i="1"/>
  <c r="D1121" i="1"/>
  <c r="H1121" i="1" s="1"/>
  <c r="C1121" i="1"/>
  <c r="G1120" i="1"/>
  <c r="D1120" i="1"/>
  <c r="H1120" i="1" s="1"/>
  <c r="C1120" i="1"/>
  <c r="D1119" i="1"/>
  <c r="C1119" i="1"/>
  <c r="G1118" i="1"/>
  <c r="D1118" i="1"/>
  <c r="H1118" i="1" s="1"/>
  <c r="C1118" i="1"/>
  <c r="D1117" i="1"/>
  <c r="H1117" i="1" s="1"/>
  <c r="C1117" i="1"/>
  <c r="G1116" i="1"/>
  <c r="D1116" i="1"/>
  <c r="H1116" i="1" s="1"/>
  <c r="C1116" i="1"/>
  <c r="D1115" i="1"/>
  <c r="C1115" i="1"/>
  <c r="G1114" i="1"/>
  <c r="D1114" i="1"/>
  <c r="H1114" i="1" s="1"/>
  <c r="C1114" i="1"/>
  <c r="G1113" i="1"/>
  <c r="D1113" i="1"/>
  <c r="H1113" i="1" s="1"/>
  <c r="C1113" i="1"/>
  <c r="G1111" i="1"/>
  <c r="D1111" i="1"/>
  <c r="H1111" i="1" s="1"/>
  <c r="C1111" i="1"/>
  <c r="G1110" i="1"/>
  <c r="D1110" i="1"/>
  <c r="H1110" i="1" s="1"/>
  <c r="C1110" i="1"/>
  <c r="G1109" i="1"/>
  <c r="D1109" i="1"/>
  <c r="H1109" i="1" s="1"/>
  <c r="C1109" i="1"/>
  <c r="D1108" i="1"/>
  <c r="C1108" i="1"/>
  <c r="G1107" i="1"/>
  <c r="D1107" i="1"/>
  <c r="H1107" i="1" s="1"/>
  <c r="C1107" i="1"/>
  <c r="G1106" i="1"/>
  <c r="D1106" i="1"/>
  <c r="H1106" i="1" s="1"/>
  <c r="C1106" i="1"/>
  <c r="G1105" i="1"/>
  <c r="D1105" i="1"/>
  <c r="H1105" i="1" s="1"/>
  <c r="C1105" i="1"/>
  <c r="D1104" i="1"/>
  <c r="C1104" i="1"/>
  <c r="G1103" i="1"/>
  <c r="D1103" i="1"/>
  <c r="H1103" i="1" s="1"/>
  <c r="C1103" i="1"/>
  <c r="G1102" i="1"/>
  <c r="D1102" i="1"/>
  <c r="H1102" i="1" s="1"/>
  <c r="C1102" i="1"/>
  <c r="G1101" i="1"/>
  <c r="D1101" i="1"/>
  <c r="H1101" i="1" s="1"/>
  <c r="C1101" i="1"/>
  <c r="D1100" i="1"/>
  <c r="C1100" i="1"/>
  <c r="G1099" i="1"/>
  <c r="D1099" i="1"/>
  <c r="H1099" i="1" s="1"/>
  <c r="C1099" i="1"/>
  <c r="G1098" i="1"/>
  <c r="D1098" i="1"/>
  <c r="H1098" i="1" s="1"/>
  <c r="C1098" i="1"/>
  <c r="G1097" i="1"/>
  <c r="D1097" i="1"/>
  <c r="H1097" i="1" s="1"/>
  <c r="C1097" i="1"/>
  <c r="G1095" i="1"/>
  <c r="D1095" i="1"/>
  <c r="H1095" i="1" s="1"/>
  <c r="C1095" i="1"/>
  <c r="G1094" i="1"/>
  <c r="D1094" i="1"/>
  <c r="H1094" i="1" s="1"/>
  <c r="C1094" i="1"/>
  <c r="D1093" i="1"/>
  <c r="C1093" i="1"/>
  <c r="G1092" i="1"/>
  <c r="D1092" i="1"/>
  <c r="H1092" i="1" s="1"/>
  <c r="C1092" i="1"/>
  <c r="G1091" i="1"/>
  <c r="D1091" i="1"/>
  <c r="H1091" i="1" s="1"/>
  <c r="C1091" i="1"/>
  <c r="G1090" i="1"/>
  <c r="D1090" i="1"/>
  <c r="H1090" i="1" s="1"/>
  <c r="C1090" i="1"/>
  <c r="D1089" i="1"/>
  <c r="C1089" i="1"/>
  <c r="G1088" i="1"/>
  <c r="D1088" i="1"/>
  <c r="H1088" i="1" s="1"/>
  <c r="C1088" i="1"/>
  <c r="G1087" i="1"/>
  <c r="D1087" i="1"/>
  <c r="H1087" i="1" s="1"/>
  <c r="C1087" i="1"/>
  <c r="G1086" i="1"/>
  <c r="D1086" i="1"/>
  <c r="H1086" i="1" s="1"/>
  <c r="C1086" i="1"/>
  <c r="D1085" i="1"/>
  <c r="C1085" i="1"/>
  <c r="G1084" i="1"/>
  <c r="D1084" i="1"/>
  <c r="H1084" i="1" s="1"/>
  <c r="C1084" i="1"/>
  <c r="G1083" i="1"/>
  <c r="D1083" i="1"/>
  <c r="H1083" i="1" s="1"/>
  <c r="C1083" i="1"/>
  <c r="G1082" i="1"/>
  <c r="D1082" i="1"/>
  <c r="H1082" i="1" s="1"/>
  <c r="C1082" i="1"/>
  <c r="D1081" i="1"/>
  <c r="C1081" i="1"/>
  <c r="G1080" i="1"/>
  <c r="D1080" i="1"/>
  <c r="H1080" i="1" s="1"/>
  <c r="C1080" i="1"/>
  <c r="G1079" i="1"/>
  <c r="D1079" i="1"/>
  <c r="H1079" i="1" s="1"/>
  <c r="C1079" i="1"/>
  <c r="G1078" i="1"/>
  <c r="D1078" i="1"/>
  <c r="H1078" i="1" s="1"/>
  <c r="C1078" i="1"/>
  <c r="D1077" i="1"/>
  <c r="C1077" i="1"/>
  <c r="G1076" i="1"/>
  <c r="D1076" i="1"/>
  <c r="H1076" i="1" s="1"/>
  <c r="C1076" i="1"/>
  <c r="G1075" i="1"/>
  <c r="D1075" i="1"/>
  <c r="H1075" i="1" s="1"/>
  <c r="C1075" i="1"/>
  <c r="G1074" i="1"/>
  <c r="D1074" i="1"/>
  <c r="H1074" i="1" s="1"/>
  <c r="C1074" i="1"/>
  <c r="D1073" i="1"/>
  <c r="C1073" i="1"/>
  <c r="G1072" i="1"/>
  <c r="D1072" i="1"/>
  <c r="H1072" i="1" s="1"/>
  <c r="C1072" i="1"/>
  <c r="G1071" i="1"/>
  <c r="D1071" i="1"/>
  <c r="H1071" i="1" s="1"/>
  <c r="C1071" i="1"/>
  <c r="G1070" i="1"/>
  <c r="D1070" i="1"/>
  <c r="H1070" i="1" s="1"/>
  <c r="C1070" i="1"/>
  <c r="D1069" i="1"/>
  <c r="C1069" i="1"/>
  <c r="G1068" i="1"/>
  <c r="D1068" i="1"/>
  <c r="H1068" i="1" s="1"/>
  <c r="C1068" i="1"/>
  <c r="G1067" i="1"/>
  <c r="D1067" i="1"/>
  <c r="H1067" i="1" s="1"/>
  <c r="C1067" i="1"/>
  <c r="G1066" i="1"/>
  <c r="D1066" i="1"/>
  <c r="H1066" i="1" s="1"/>
  <c r="C1066" i="1"/>
  <c r="D1065" i="1"/>
  <c r="C1065" i="1"/>
  <c r="G1064" i="1"/>
  <c r="D1064" i="1"/>
  <c r="H1064" i="1" s="1"/>
  <c r="C1064" i="1"/>
  <c r="G1063" i="1"/>
  <c r="D1063" i="1"/>
  <c r="H1063" i="1" s="1"/>
  <c r="C1063" i="1"/>
  <c r="D1062" i="1"/>
  <c r="H1062" i="1" s="1"/>
  <c r="C1062" i="1"/>
  <c r="D1061" i="1"/>
  <c r="C1061" i="1"/>
  <c r="G1060" i="1"/>
  <c r="D1060" i="1"/>
  <c r="H1060" i="1" s="1"/>
  <c r="C1060" i="1"/>
  <c r="G1059" i="1"/>
  <c r="D1059" i="1"/>
  <c r="H1059" i="1" s="1"/>
  <c r="C1059" i="1"/>
  <c r="G1058" i="1"/>
  <c r="D1058" i="1"/>
  <c r="H1058" i="1" s="1"/>
  <c r="C1058" i="1"/>
  <c r="D1057" i="1"/>
  <c r="C1057" i="1"/>
  <c r="D1056" i="1"/>
  <c r="G1055" i="1"/>
  <c r="D1055" i="1"/>
  <c r="H1055" i="1" s="1"/>
  <c r="C1055" i="1"/>
  <c r="D1054" i="1"/>
  <c r="C1054" i="1"/>
  <c r="G1053" i="1"/>
  <c r="D1053" i="1"/>
  <c r="H1053" i="1" s="1"/>
  <c r="C1053" i="1"/>
  <c r="G1052" i="1"/>
  <c r="D1052" i="1"/>
  <c r="H1052" i="1" s="1"/>
  <c r="C1052" i="1"/>
  <c r="D1051" i="1"/>
  <c r="H1051" i="1" s="1"/>
  <c r="C1051" i="1"/>
  <c r="D1050" i="1"/>
  <c r="C1050" i="1"/>
  <c r="G1049" i="1"/>
  <c r="D1049" i="1"/>
  <c r="H1049" i="1" s="1"/>
  <c r="C1049" i="1"/>
  <c r="D1048" i="1"/>
  <c r="H1048" i="1" s="1"/>
  <c r="C1048" i="1"/>
  <c r="D1047" i="1"/>
  <c r="G1045" i="1"/>
  <c r="D1045" i="1"/>
  <c r="H1045" i="1" s="1"/>
  <c r="C1045" i="1"/>
  <c r="D1044" i="1"/>
  <c r="C1044" i="1"/>
  <c r="G1043" i="1"/>
  <c r="D1043" i="1"/>
  <c r="H1043" i="1" s="1"/>
  <c r="C1043" i="1"/>
  <c r="G1042" i="1"/>
  <c r="D1042" i="1"/>
  <c r="H1042" i="1" s="1"/>
  <c r="C1042" i="1"/>
  <c r="G1041" i="1"/>
  <c r="D1041" i="1"/>
  <c r="H1041" i="1" s="1"/>
  <c r="C1041" i="1"/>
  <c r="D1040" i="1"/>
  <c r="C1040" i="1"/>
  <c r="G1039" i="1"/>
  <c r="D1039" i="1"/>
  <c r="H1039" i="1" s="1"/>
  <c r="C1039" i="1"/>
  <c r="G1038" i="1"/>
  <c r="D1038" i="1"/>
  <c r="H1038" i="1" s="1"/>
  <c r="C1038" i="1"/>
  <c r="G1037" i="1"/>
  <c r="D1037" i="1"/>
  <c r="H1037" i="1" s="1"/>
  <c r="C1037" i="1"/>
  <c r="D1036" i="1"/>
  <c r="C1036" i="1"/>
  <c r="D1035" i="1"/>
  <c r="H1035" i="1" s="1"/>
  <c r="C1035" i="1"/>
  <c r="G1034" i="1"/>
  <c r="D1034" i="1"/>
  <c r="H1034" i="1" s="1"/>
  <c r="C1034" i="1"/>
  <c r="D1033" i="1"/>
  <c r="H1033" i="1" s="1"/>
  <c r="C1033" i="1"/>
  <c r="D1032" i="1"/>
  <c r="C1032" i="1"/>
  <c r="G1031" i="1"/>
  <c r="D1031" i="1"/>
  <c r="H1031" i="1" s="1"/>
  <c r="C1031" i="1"/>
  <c r="D1030" i="1"/>
  <c r="H1030" i="1" s="1"/>
  <c r="C1030" i="1"/>
  <c r="G1029" i="1"/>
  <c r="D1029" i="1"/>
  <c r="H1029" i="1" s="1"/>
  <c r="C1029" i="1"/>
  <c r="D1028" i="1"/>
  <c r="C1028" i="1"/>
  <c r="D1027" i="1"/>
  <c r="H1027" i="1" s="1"/>
  <c r="C1027" i="1"/>
  <c r="G1026" i="1"/>
  <c r="D1026" i="1"/>
  <c r="H1026" i="1" s="1"/>
  <c r="C1026" i="1"/>
  <c r="D1025" i="1"/>
  <c r="H1025" i="1" s="1"/>
  <c r="C1025" i="1"/>
  <c r="D1024" i="1"/>
  <c r="C1024" i="1"/>
  <c r="D1023" i="1"/>
  <c r="H1023" i="1" s="1"/>
  <c r="C1023" i="1"/>
  <c r="G1022" i="1"/>
  <c r="D1022" i="1"/>
  <c r="H1022" i="1" s="1"/>
  <c r="C1022" i="1"/>
  <c r="G1021" i="1"/>
  <c r="D1021" i="1"/>
  <c r="H1021" i="1" s="1"/>
  <c r="C1021" i="1"/>
  <c r="D1020" i="1"/>
  <c r="C1020" i="1"/>
  <c r="G1019" i="1"/>
  <c r="D1019" i="1"/>
  <c r="H1019" i="1" s="1"/>
  <c r="C1019" i="1"/>
  <c r="D1018" i="1"/>
  <c r="H1018" i="1" s="1"/>
  <c r="C1018" i="1"/>
  <c r="G1017" i="1"/>
  <c r="D1017" i="1"/>
  <c r="H1017" i="1" s="1"/>
  <c r="C1017" i="1"/>
  <c r="D1016" i="1"/>
  <c r="C1016" i="1"/>
  <c r="G1015" i="1"/>
  <c r="D1015" i="1"/>
  <c r="H1015" i="1" s="1"/>
  <c r="C1015" i="1"/>
  <c r="D1014" i="1"/>
  <c r="H1014" i="1" s="1"/>
  <c r="C1014" i="1"/>
  <c r="G1013" i="1"/>
  <c r="D1013" i="1"/>
  <c r="H1013" i="1" s="1"/>
  <c r="C1013" i="1"/>
  <c r="D1012" i="1"/>
  <c r="C1012" i="1"/>
  <c r="G1011" i="1"/>
  <c r="D1011" i="1"/>
  <c r="H1011" i="1" s="1"/>
  <c r="C1011" i="1"/>
  <c r="G1010" i="1"/>
  <c r="D1010" i="1"/>
  <c r="H1010" i="1" s="1"/>
  <c r="C1010" i="1"/>
  <c r="G1009" i="1"/>
  <c r="D1009" i="1"/>
  <c r="H1009" i="1" s="1"/>
  <c r="C1009" i="1"/>
  <c r="D1008" i="1"/>
  <c r="C1008" i="1"/>
  <c r="D1007" i="1"/>
  <c r="H1007" i="1" s="1"/>
  <c r="C1007" i="1"/>
  <c r="D1006" i="1"/>
  <c r="H1006" i="1" s="1"/>
  <c r="C1006" i="1"/>
  <c r="G1005" i="1"/>
  <c r="D1005" i="1"/>
  <c r="H1005" i="1" s="1"/>
  <c r="C1005" i="1"/>
  <c r="D1004" i="1"/>
  <c r="C1004" i="1"/>
  <c r="G1003" i="1"/>
  <c r="D1003" i="1"/>
  <c r="H1003" i="1" s="1"/>
  <c r="C1003" i="1"/>
  <c r="G1002" i="1"/>
  <c r="D1002" i="1"/>
  <c r="H1002" i="1" s="1"/>
  <c r="C1002" i="1"/>
  <c r="G1001" i="1"/>
  <c r="D1001" i="1"/>
  <c r="H1001" i="1" s="1"/>
  <c r="C1001" i="1"/>
  <c r="D1000" i="1"/>
  <c r="C1000" i="1"/>
  <c r="D999" i="1"/>
  <c r="H999" i="1" s="1"/>
  <c r="C999" i="1"/>
  <c r="D998" i="1"/>
  <c r="H998" i="1" s="1"/>
  <c r="C998" i="1"/>
  <c r="C997" i="1"/>
  <c r="D996" i="1"/>
  <c r="C996" i="1"/>
  <c r="D995" i="1"/>
  <c r="H995" i="1" s="1"/>
  <c r="C995" i="1"/>
  <c r="G994" i="1"/>
  <c r="D994" i="1"/>
  <c r="H994" i="1" s="1"/>
  <c r="C994" i="1"/>
  <c r="D993" i="1"/>
  <c r="H993" i="1" s="1"/>
  <c r="C993" i="1"/>
  <c r="D992" i="1"/>
  <c r="C992" i="1"/>
  <c r="D991" i="1"/>
  <c r="H991" i="1" s="1"/>
  <c r="C991" i="1"/>
  <c r="D989" i="1"/>
  <c r="C989" i="1"/>
  <c r="D988" i="1"/>
  <c r="C988" i="1"/>
  <c r="D987" i="1"/>
  <c r="H987" i="1" s="1"/>
  <c r="C987" i="1"/>
  <c r="C986" i="1"/>
  <c r="D983" i="1"/>
  <c r="C983" i="1"/>
  <c r="G982" i="1"/>
  <c r="D982" i="1"/>
  <c r="H982" i="1" s="1"/>
  <c r="C982" i="1"/>
  <c r="G981" i="1"/>
  <c r="D981" i="1"/>
  <c r="H981" i="1" s="1"/>
  <c r="C981" i="1"/>
  <c r="G980" i="1"/>
  <c r="D980" i="1"/>
  <c r="H980" i="1" s="1"/>
  <c r="C980" i="1"/>
  <c r="D979" i="1"/>
  <c r="C979" i="1"/>
  <c r="G978" i="1"/>
  <c r="D978" i="1"/>
  <c r="H978" i="1" s="1"/>
  <c r="C978" i="1"/>
  <c r="G977" i="1"/>
  <c r="D977" i="1"/>
  <c r="H977" i="1" s="1"/>
  <c r="C977" i="1"/>
  <c r="G976" i="1"/>
  <c r="D976" i="1"/>
  <c r="H976" i="1" s="1"/>
  <c r="C976" i="1"/>
  <c r="D975" i="1"/>
  <c r="C975" i="1"/>
  <c r="G974" i="1"/>
  <c r="D974" i="1"/>
  <c r="H974" i="1" s="1"/>
  <c r="C974" i="1"/>
  <c r="G973" i="1"/>
  <c r="D973" i="1"/>
  <c r="H973" i="1" s="1"/>
  <c r="C973" i="1"/>
  <c r="G972" i="1"/>
  <c r="D972" i="1"/>
  <c r="H972" i="1" s="1"/>
  <c r="C972" i="1"/>
  <c r="D971" i="1"/>
  <c r="C971" i="1"/>
  <c r="G970" i="1"/>
  <c r="D970" i="1"/>
  <c r="H970" i="1" s="1"/>
  <c r="C970" i="1"/>
  <c r="G969" i="1"/>
  <c r="D969" i="1"/>
  <c r="H969" i="1" s="1"/>
  <c r="C969" i="1"/>
  <c r="G968" i="1"/>
  <c r="D968" i="1"/>
  <c r="H968" i="1" s="1"/>
  <c r="C968" i="1"/>
  <c r="D967" i="1"/>
  <c r="C967" i="1"/>
  <c r="G966" i="1"/>
  <c r="D966" i="1"/>
  <c r="H966" i="1" s="1"/>
  <c r="C966" i="1"/>
  <c r="G965" i="1"/>
  <c r="D965" i="1"/>
  <c r="H965" i="1" s="1"/>
  <c r="C965" i="1"/>
  <c r="G964" i="1"/>
  <c r="D964" i="1"/>
  <c r="H964" i="1" s="1"/>
  <c r="C964" i="1"/>
  <c r="D963" i="1"/>
  <c r="C963" i="1"/>
  <c r="G962" i="1"/>
  <c r="D962" i="1"/>
  <c r="H962" i="1" s="1"/>
  <c r="C962" i="1"/>
  <c r="G961" i="1"/>
  <c r="D961" i="1"/>
  <c r="H961" i="1" s="1"/>
  <c r="C961" i="1"/>
  <c r="G960" i="1"/>
  <c r="D960" i="1"/>
  <c r="H960" i="1" s="1"/>
  <c r="C960" i="1"/>
  <c r="D959" i="1"/>
  <c r="C959" i="1"/>
  <c r="G958" i="1"/>
  <c r="D958" i="1"/>
  <c r="H958" i="1" s="1"/>
  <c r="C958" i="1"/>
  <c r="G957" i="1"/>
  <c r="D957" i="1"/>
  <c r="H957" i="1" s="1"/>
  <c r="C957" i="1"/>
  <c r="G956" i="1"/>
  <c r="D956" i="1"/>
  <c r="H956" i="1" s="1"/>
  <c r="C956" i="1"/>
  <c r="D955" i="1"/>
  <c r="C955" i="1"/>
  <c r="G954" i="1"/>
  <c r="D954" i="1"/>
  <c r="H954" i="1" s="1"/>
  <c r="C954" i="1"/>
  <c r="G953" i="1"/>
  <c r="D953" i="1"/>
  <c r="H953" i="1" s="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G821" i="1" s="1"/>
  <c r="C821" i="1"/>
  <c r="H820" i="1"/>
  <c r="G820" i="1"/>
  <c r="D820" i="1"/>
  <c r="C820" i="1"/>
  <c r="H819" i="1"/>
  <c r="G819" i="1"/>
  <c r="D819" i="1"/>
  <c r="C819" i="1"/>
  <c r="H818" i="1"/>
  <c r="G818" i="1"/>
  <c r="D818" i="1"/>
  <c r="C818" i="1"/>
  <c r="H817" i="1"/>
  <c r="G817" i="1"/>
  <c r="D817" i="1"/>
  <c r="C817" i="1"/>
  <c r="D816" i="1"/>
  <c r="G816" i="1" s="1"/>
  <c r="C816" i="1"/>
  <c r="H815" i="1"/>
  <c r="G815" i="1"/>
  <c r="D815" i="1"/>
  <c r="C815" i="1"/>
  <c r="G814" i="1"/>
  <c r="D814" i="1"/>
  <c r="H814" i="1" s="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D714" i="1"/>
  <c r="H714" i="1" s="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G655" i="1"/>
  <c r="D655" i="1"/>
  <c r="H655" i="1" s="1"/>
  <c r="C655" i="1"/>
  <c r="D654" i="1"/>
  <c r="H654" i="1" s="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H646" i="1"/>
  <c r="G646" i="1"/>
  <c r="D646" i="1"/>
  <c r="C646" i="1"/>
  <c r="D645" i="1"/>
  <c r="C645" i="1"/>
  <c r="D644" i="1"/>
  <c r="C644" i="1"/>
  <c r="H644" i="1" s="1"/>
  <c r="D643" i="1"/>
  <c r="H643" i="1" s="1"/>
  <c r="C643" i="1"/>
  <c r="H642" i="1"/>
  <c r="G642" i="1"/>
  <c r="D642" i="1"/>
  <c r="C642" i="1"/>
  <c r="D641" i="1"/>
  <c r="H641" i="1" s="1"/>
  <c r="C641" i="1"/>
  <c r="H632" i="1"/>
  <c r="D632" i="1"/>
  <c r="G632" i="1" s="1"/>
  <c r="C632" i="1"/>
  <c r="D631" i="1"/>
  <c r="G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D612" i="1"/>
  <c r="G612" i="1" s="1"/>
  <c r="C612"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D412" i="1"/>
  <c r="H412" i="1" s="1"/>
  <c r="C412" i="1"/>
  <c r="D411" i="1"/>
  <c r="H411" i="1" s="1"/>
  <c r="C411" i="1"/>
  <c r="D406" i="1"/>
  <c r="H406" i="1" s="1"/>
  <c r="C406" i="1"/>
  <c r="H405" i="1"/>
  <c r="D405" i="1"/>
  <c r="G405" i="1" s="1"/>
  <c r="C405" i="1"/>
  <c r="D404" i="1"/>
  <c r="H404" i="1" s="1"/>
  <c r="C404" i="1"/>
  <c r="H401" i="1"/>
  <c r="G401" i="1"/>
  <c r="D401" i="1"/>
  <c r="C401" i="1"/>
  <c r="H400" i="1"/>
  <c r="G400" i="1"/>
  <c r="D400" i="1"/>
  <c r="C400" i="1"/>
  <c r="H399" i="1"/>
  <c r="G399" i="1"/>
  <c r="D399" i="1"/>
  <c r="C399" i="1"/>
  <c r="G398" i="1"/>
  <c r="D398" i="1"/>
  <c r="H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D390" i="1"/>
  <c r="H390" i="1" s="1"/>
  <c r="C390" i="1"/>
  <c r="H389" i="1"/>
  <c r="G389" i="1"/>
  <c r="D389" i="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D367" i="1"/>
  <c r="H367" i="1" s="1"/>
  <c r="C367" i="1"/>
  <c r="D366" i="1"/>
  <c r="H366" i="1" s="1"/>
  <c r="C366" i="1"/>
  <c r="D365" i="1"/>
  <c r="H365" i="1" s="1"/>
  <c r="C365" i="1"/>
  <c r="D364" i="1"/>
  <c r="H364" i="1" s="1"/>
  <c r="C364" i="1"/>
  <c r="D363" i="1"/>
  <c r="H363" i="1" s="1"/>
  <c r="C363" i="1"/>
  <c r="H362" i="1"/>
  <c r="G362" i="1"/>
  <c r="D362" i="1"/>
  <c r="C362" i="1"/>
  <c r="H361" i="1"/>
  <c r="G361" i="1"/>
  <c r="D361" i="1"/>
  <c r="C361" i="1"/>
  <c r="H360" i="1"/>
  <c r="G360" i="1"/>
  <c r="D360" i="1"/>
  <c r="C360" i="1"/>
  <c r="D359" i="1"/>
  <c r="H359" i="1" s="1"/>
  <c r="C359" i="1"/>
  <c r="H357" i="1"/>
  <c r="G357" i="1"/>
  <c r="D357" i="1"/>
  <c r="C357" i="1"/>
  <c r="H356" i="1"/>
  <c r="G356" i="1"/>
  <c r="D356" i="1"/>
  <c r="C356" i="1"/>
  <c r="D355" i="1"/>
  <c r="H355" i="1" s="1"/>
  <c r="C355" i="1"/>
  <c r="H354" i="1"/>
  <c r="G354" i="1"/>
  <c r="D354" i="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G289"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H261" i="1" s="1"/>
  <c r="C261" i="1"/>
  <c r="H260" i="1"/>
  <c r="D260" i="1"/>
  <c r="G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D234" i="1"/>
  <c r="G234" i="1" s="1"/>
  <c r="C234" i="1"/>
  <c r="H233" i="1"/>
  <c r="G233" i="1"/>
  <c r="D233" i="1"/>
  <c r="C233" i="1"/>
  <c r="H232" i="1"/>
  <c r="G232" i="1"/>
  <c r="D232" i="1"/>
  <c r="C232" i="1"/>
  <c r="H231" i="1"/>
  <c r="G231" i="1"/>
  <c r="D231" i="1"/>
  <c r="C231" i="1"/>
  <c r="H230" i="1"/>
  <c r="G230" i="1"/>
  <c r="D230" i="1"/>
  <c r="C230" i="1"/>
  <c r="H229" i="1"/>
  <c r="G229" i="1"/>
  <c r="D229" i="1"/>
  <c r="C229" i="1"/>
  <c r="D228" i="1"/>
  <c r="H228" i="1" s="1"/>
  <c r="C228" i="1"/>
  <c r="D227" i="1"/>
  <c r="H227"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H210" i="1"/>
  <c r="G210" i="1"/>
  <c r="D210" i="1"/>
  <c r="C210" i="1"/>
  <c r="H209" i="1"/>
  <c r="G209" i="1"/>
  <c r="D209" i="1"/>
  <c r="C209" i="1"/>
  <c r="H208" i="1"/>
  <c r="G208" i="1"/>
  <c r="D208" i="1"/>
  <c r="C208" i="1"/>
  <c r="G207" i="1"/>
  <c r="D207" i="1"/>
  <c r="H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G191" i="1"/>
  <c r="D191" i="1"/>
  <c r="H191" i="1" s="1"/>
  <c r="C191" i="1"/>
  <c r="H190" i="1"/>
  <c r="G190" i="1"/>
  <c r="D190" i="1"/>
  <c r="C190" i="1"/>
  <c r="D189" i="1"/>
  <c r="G189" i="1" s="1"/>
  <c r="C189" i="1"/>
  <c r="H188" i="1"/>
  <c r="G188" i="1"/>
  <c r="D188" i="1"/>
  <c r="C188" i="1"/>
  <c r="D187" i="1"/>
  <c r="G187" i="1" s="1"/>
  <c r="C187" i="1"/>
  <c r="H186" i="1"/>
  <c r="G186" i="1"/>
  <c r="D186" i="1"/>
  <c r="C186" i="1"/>
  <c r="H185" i="1"/>
  <c r="G185" i="1"/>
  <c r="D185" i="1"/>
  <c r="C185" i="1"/>
  <c r="D184" i="1"/>
  <c r="G184" i="1" s="1"/>
  <c r="C184" i="1"/>
  <c r="H183" i="1"/>
  <c r="G183" i="1"/>
  <c r="D183" i="1"/>
  <c r="C183" i="1"/>
  <c r="H182" i="1"/>
  <c r="G182" i="1"/>
  <c r="D182" i="1"/>
  <c r="C182" i="1"/>
  <c r="H181" i="1"/>
  <c r="D181" i="1"/>
  <c r="G181" i="1" s="1"/>
  <c r="C181" i="1"/>
  <c r="H180" i="1"/>
  <c r="G180" i="1"/>
  <c r="D180" i="1"/>
  <c r="C180" i="1"/>
  <c r="D179" i="1"/>
  <c r="H179" i="1" s="1"/>
  <c r="C179" i="1"/>
  <c r="H178" i="1"/>
  <c r="G178" i="1"/>
  <c r="D178" i="1"/>
  <c r="C178" i="1"/>
  <c r="D177" i="1"/>
  <c r="H177" i="1" s="1"/>
  <c r="C177" i="1"/>
  <c r="G176" i="1"/>
  <c r="D176" i="1"/>
  <c r="H176" i="1" s="1"/>
  <c r="C176" i="1"/>
  <c r="G175" i="1"/>
  <c r="D175" i="1"/>
  <c r="H175" i="1" s="1"/>
  <c r="C175" i="1"/>
  <c r="D174" i="1"/>
  <c r="H174" i="1" s="1"/>
  <c r="C174" i="1"/>
  <c r="D173" i="1"/>
  <c r="H173" i="1" s="1"/>
  <c r="C173" i="1"/>
  <c r="G172" i="1"/>
  <c r="D172" i="1"/>
  <c r="H172" i="1" s="1"/>
  <c r="C172" i="1"/>
  <c r="H171" i="1"/>
  <c r="G171" i="1"/>
  <c r="D171" i="1"/>
  <c r="C171" i="1"/>
  <c r="G170" i="1"/>
  <c r="D170" i="1"/>
  <c r="H170" i="1" s="1"/>
  <c r="C170" i="1"/>
  <c r="D169" i="1"/>
  <c r="H169" i="1" s="1"/>
  <c r="C169" i="1"/>
  <c r="G168" i="1"/>
  <c r="D168" i="1"/>
  <c r="H168" i="1" s="1"/>
  <c r="C168" i="1"/>
  <c r="G167" i="1"/>
  <c r="D167" i="1"/>
  <c r="H167" i="1" s="1"/>
  <c r="C167" i="1"/>
  <c r="D166" i="1"/>
  <c r="H166" i="1" s="1"/>
  <c r="C166" i="1"/>
  <c r="D165" i="1"/>
  <c r="H165" i="1" s="1"/>
  <c r="C165" i="1"/>
  <c r="H164" i="1"/>
  <c r="G164" i="1"/>
  <c r="D164" i="1"/>
  <c r="C164" i="1"/>
  <c r="G163" i="1"/>
  <c r="D163" i="1"/>
  <c r="H163" i="1" s="1"/>
  <c r="C163" i="1"/>
  <c r="H162" i="1"/>
  <c r="G162" i="1"/>
  <c r="D162" i="1"/>
  <c r="C162" i="1"/>
  <c r="G161" i="1"/>
  <c r="D161" i="1"/>
  <c r="H161" i="1" s="1"/>
  <c r="C161" i="1"/>
  <c r="H160" i="1"/>
  <c r="D160" i="1"/>
  <c r="G160" i="1" s="1"/>
  <c r="C160" i="1"/>
  <c r="H158" i="1"/>
  <c r="G158" i="1"/>
  <c r="D158" i="1"/>
  <c r="C158" i="1"/>
  <c r="D157" i="1"/>
  <c r="G157" i="1" s="1"/>
  <c r="C157" i="1"/>
  <c r="H156" i="1"/>
  <c r="G156" i="1"/>
  <c r="D156" i="1"/>
  <c r="C156" i="1"/>
  <c r="D155" i="1"/>
  <c r="G155" i="1" s="1"/>
  <c r="C155" i="1"/>
  <c r="H154" i="1"/>
  <c r="G154" i="1"/>
  <c r="D154" i="1"/>
  <c r="C154" i="1"/>
  <c r="H153" i="1"/>
  <c r="G153" i="1"/>
  <c r="D153" i="1"/>
  <c r="C153" i="1"/>
  <c r="H152" i="1"/>
  <c r="G152" i="1"/>
  <c r="D152" i="1"/>
  <c r="C152" i="1"/>
  <c r="H151" i="1"/>
  <c r="G151" i="1"/>
  <c r="D151" i="1"/>
  <c r="C151" i="1"/>
  <c r="G150" i="1"/>
  <c r="D150" i="1"/>
  <c r="H150" i="1" s="1"/>
  <c r="C150" i="1"/>
  <c r="G149"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H118" i="1" s="1"/>
  <c r="C118" i="1"/>
  <c r="H117" i="1"/>
  <c r="G117" i="1"/>
  <c r="D117" i="1"/>
  <c r="C117" i="1"/>
  <c r="D116" i="1"/>
  <c r="H116" i="1" s="1"/>
  <c r="C116" i="1"/>
  <c r="H115" i="1"/>
  <c r="G115" i="1"/>
  <c r="D115" i="1"/>
  <c r="C115" i="1"/>
  <c r="H114" i="1"/>
  <c r="G114" i="1"/>
  <c r="D114" i="1"/>
  <c r="C114" i="1"/>
  <c r="G113" i="1"/>
  <c r="D113" i="1"/>
  <c r="H113" i="1" s="1"/>
  <c r="C113" i="1"/>
  <c r="H112" i="1"/>
  <c r="G112" i="1"/>
  <c r="D112" i="1"/>
  <c r="C112" i="1"/>
  <c r="D111" i="1"/>
  <c r="H111" i="1" s="1"/>
  <c r="C111" i="1"/>
  <c r="H110" i="1"/>
  <c r="G110" i="1"/>
  <c r="D110" i="1"/>
  <c r="C110" i="1"/>
  <c r="H109" i="1"/>
  <c r="G109" i="1"/>
  <c r="D109" i="1"/>
  <c r="C109" i="1"/>
  <c r="D108" i="1"/>
  <c r="H108" i="1" s="1"/>
  <c r="C108" i="1"/>
  <c r="H107" i="1"/>
  <c r="G107" i="1"/>
  <c r="D107" i="1"/>
  <c r="C107" i="1"/>
  <c r="H106" i="1"/>
  <c r="G106" i="1"/>
  <c r="D106" i="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D90" i="1"/>
  <c r="H90" i="1" s="1"/>
  <c r="C90" i="1"/>
  <c r="D89" i="1"/>
  <c r="H89" i="1" s="1"/>
  <c r="C89" i="1"/>
  <c r="H88" i="1"/>
  <c r="G88" i="1"/>
  <c r="D88" i="1"/>
  <c r="C88" i="1"/>
  <c r="G87" i="1"/>
  <c r="D87" i="1"/>
  <c r="H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G59" i="1"/>
  <c r="D59" i="1"/>
  <c r="H59" i="1" s="1"/>
  <c r="C59" i="1"/>
  <c r="G58" i="1"/>
  <c r="D58" i="1"/>
  <c r="H58" i="1" s="1"/>
  <c r="C58" i="1"/>
  <c r="H57" i="1"/>
  <c r="G57" i="1"/>
  <c r="D57" i="1"/>
  <c r="C57" i="1"/>
  <c r="G56" i="1"/>
  <c r="D56" i="1"/>
  <c r="H56" i="1" s="1"/>
  <c r="C56" i="1"/>
  <c r="H55"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D8" i="1"/>
  <c r="H8" i="1" s="1"/>
  <c r="C8" i="1"/>
  <c r="D7" i="1"/>
  <c r="H7" i="1" s="1"/>
  <c r="C7" i="1"/>
  <c r="D6" i="1"/>
  <c r="H6" i="1" s="1"/>
  <c r="C6" i="1"/>
  <c r="D5" i="1"/>
  <c r="H5" i="1" s="1"/>
  <c r="C5" i="1"/>
  <c r="D4" i="1"/>
  <c r="H4" i="1" s="1"/>
  <c r="C4" i="1"/>
  <c r="H631" i="1" l="1"/>
  <c r="H988" i="1"/>
  <c r="G644" i="1"/>
  <c r="G645" i="1"/>
  <c r="G643" i="1"/>
  <c r="F652" i="4"/>
  <c r="H645" i="1"/>
  <c r="F246" i="5"/>
  <c r="E282" i="9"/>
  <c r="B282" i="9" s="1"/>
  <c r="H1423" i="1"/>
  <c r="G1442" i="1"/>
  <c r="I1442" i="1" s="1"/>
  <c r="G406" i="1"/>
  <c r="G413" i="1"/>
  <c r="F418" i="4"/>
  <c r="G404" i="1"/>
  <c r="G411" i="1"/>
  <c r="G412" i="1"/>
  <c r="E644" i="4"/>
  <c r="D638" i="1" s="1"/>
  <c r="G641" i="1"/>
  <c r="G1578" i="1"/>
  <c r="H1509" i="1"/>
  <c r="G1510" i="1"/>
  <c r="G1502" i="1"/>
  <c r="D6" i="8"/>
  <c r="C1481" i="1" s="1"/>
  <c r="H1492" i="1"/>
  <c r="G1483" i="1"/>
  <c r="G1434" i="1"/>
  <c r="G1427" i="1"/>
  <c r="F129" i="6"/>
  <c r="G1423" i="1"/>
  <c r="G1411" i="1"/>
  <c r="E114" i="6"/>
  <c r="G1402" i="1"/>
  <c r="F107" i="6"/>
  <c r="G1381" i="1"/>
  <c r="G1376" i="1"/>
  <c r="G1380" i="1"/>
  <c r="F75" i="6"/>
  <c r="G1368" i="1"/>
  <c r="G1332" i="1"/>
  <c r="F36" i="6"/>
  <c r="G1309" i="1"/>
  <c r="F13" i="6"/>
  <c r="H1264" i="1"/>
  <c r="C1215" i="1"/>
  <c r="D237" i="5"/>
  <c r="C1214" i="1" s="1"/>
  <c r="F242" i="5"/>
  <c r="H1155" i="1"/>
  <c r="E258" i="5"/>
  <c r="D1235" i="1" s="1"/>
  <c r="H1235" i="1" s="1"/>
  <c r="G1236" i="1"/>
  <c r="G1232" i="1"/>
  <c r="G1150" i="1"/>
  <c r="F250" i="5"/>
  <c r="E245" i="5"/>
  <c r="D1222" i="1" s="1"/>
  <c r="G1222" i="1" s="1"/>
  <c r="D1219" i="1"/>
  <c r="D1216" i="1"/>
  <c r="G1217" i="1"/>
  <c r="E238" i="5"/>
  <c r="E237" i="5" s="1"/>
  <c r="G1247" i="1"/>
  <c r="G1243" i="1"/>
  <c r="G1184" i="1"/>
  <c r="G1194" i="1"/>
  <c r="G1166" i="1"/>
  <c r="E308" i="9"/>
  <c r="B308" i="9" s="1"/>
  <c r="G1160" i="1"/>
  <c r="G1158" i="1"/>
  <c r="F180" i="5"/>
  <c r="G1156" i="1"/>
  <c r="D1154" i="1"/>
  <c r="H1154" i="1" s="1"/>
  <c r="G1148" i="1"/>
  <c r="G1142" i="1"/>
  <c r="F146" i="5"/>
  <c r="G1137" i="1"/>
  <c r="G1124" i="1"/>
  <c r="G1117" i="1"/>
  <c r="E285" i="9"/>
  <c r="B285" i="9" s="1"/>
  <c r="G1062" i="1"/>
  <c r="G1051" i="1"/>
  <c r="G1048" i="1"/>
  <c r="G1035" i="1"/>
  <c r="G1033" i="1"/>
  <c r="G1030" i="1"/>
  <c r="G1027" i="1"/>
  <c r="G1023" i="1"/>
  <c r="G1025" i="1"/>
  <c r="F35" i="5"/>
  <c r="G1018" i="1"/>
  <c r="G1014" i="1"/>
  <c r="G1007" i="1"/>
  <c r="F29" i="5"/>
  <c r="G1006" i="1"/>
  <c r="G999" i="1"/>
  <c r="G998" i="1"/>
  <c r="G997" i="1"/>
  <c r="F19" i="5"/>
  <c r="G995" i="1"/>
  <c r="G993" i="1"/>
  <c r="G991" i="1"/>
  <c r="G988" i="1"/>
  <c r="H986" i="1"/>
  <c r="G986" i="1"/>
  <c r="G987" i="1"/>
  <c r="F8" i="5"/>
  <c r="G648" i="1"/>
  <c r="H821" i="1"/>
  <c r="H816" i="1"/>
  <c r="G719" i="1"/>
  <c r="G714" i="1"/>
  <c r="G711" i="1"/>
  <c r="G662" i="1"/>
  <c r="G654" i="1"/>
  <c r="H612" i="1"/>
  <c r="E593" i="4"/>
  <c r="D587" i="1" s="1"/>
  <c r="H611" i="1"/>
  <c r="E153" i="9"/>
  <c r="B153" i="9" s="1"/>
  <c r="G386" i="1"/>
  <c r="G390" i="1"/>
  <c r="G367" i="1"/>
  <c r="F369" i="4"/>
  <c r="G366" i="1"/>
  <c r="E363" i="4"/>
  <c r="D358" i="1" s="1"/>
  <c r="G364" i="1"/>
  <c r="G365" i="1"/>
  <c r="G359" i="1"/>
  <c r="G363" i="1"/>
  <c r="F364" i="4"/>
  <c r="E351" i="4"/>
  <c r="D346" i="1" s="1"/>
  <c r="G351" i="1"/>
  <c r="G355" i="1"/>
  <c r="G261" i="1"/>
  <c r="F226" i="9"/>
  <c r="B226" i="9" s="1"/>
  <c r="E69" i="9"/>
  <c r="F252" i="4"/>
  <c r="G227" i="1"/>
  <c r="G228" i="1"/>
  <c r="F231" i="4"/>
  <c r="H184" i="1"/>
  <c r="H189" i="1"/>
  <c r="H187" i="1"/>
  <c r="F223" i="9"/>
  <c r="F221" i="9"/>
  <c r="B221" i="9" s="1"/>
  <c r="B220" i="9"/>
  <c r="G179" i="1"/>
  <c r="F219" i="9"/>
  <c r="G177" i="1"/>
  <c r="G173" i="1"/>
  <c r="G174" i="1"/>
  <c r="G169" i="1"/>
  <c r="F169" i="4"/>
  <c r="G165" i="1"/>
  <c r="G166" i="1"/>
  <c r="E163" i="4"/>
  <c r="D159" i="1" s="1"/>
  <c r="H155" i="1"/>
  <c r="H157" i="1"/>
  <c r="F159" i="4"/>
  <c r="E152" i="4"/>
  <c r="E40" i="9"/>
  <c r="B40" i="9" s="1"/>
  <c r="F112" i="4"/>
  <c r="G105" i="1"/>
  <c r="G103" i="1"/>
  <c r="G116" i="1"/>
  <c r="G118" i="1"/>
  <c r="E106" i="4"/>
  <c r="D102" i="1" s="1"/>
  <c r="G108" i="1"/>
  <c r="G111" i="1"/>
  <c r="F107" i="4"/>
  <c r="G93" i="1"/>
  <c r="G90" i="1"/>
  <c r="G89" i="1"/>
  <c r="G79" i="1"/>
  <c r="G81" i="1"/>
  <c r="E82" i="4"/>
  <c r="E28" i="9"/>
  <c r="B28" i="9" s="1"/>
  <c r="G25" i="1"/>
  <c r="G27" i="1"/>
  <c r="G19" i="1"/>
  <c r="G23" i="1"/>
  <c r="E7" i="4"/>
  <c r="D3" i="1" s="1"/>
  <c r="F23" i="4"/>
  <c r="G11" i="1"/>
  <c r="G8" i="1"/>
  <c r="G7" i="1"/>
  <c r="G6" i="1"/>
  <c r="G4" i="1"/>
  <c r="G5" i="1"/>
  <c r="E27" i="9"/>
  <c r="B27" i="9" s="1"/>
  <c r="E33" i="9"/>
  <c r="B33" i="9" s="1"/>
  <c r="E297" i="9"/>
  <c r="B297" i="9" s="1"/>
  <c r="H959" i="1"/>
  <c r="G959" i="1"/>
  <c r="H975" i="1"/>
  <c r="G975" i="1"/>
  <c r="H1004" i="1"/>
  <c r="G1004" i="1"/>
  <c r="H1036" i="1"/>
  <c r="G1036" i="1"/>
  <c r="H1104" i="1"/>
  <c r="G1104" i="1"/>
  <c r="H1123" i="1"/>
  <c r="G1123" i="1"/>
  <c r="H1139" i="1"/>
  <c r="G1139" i="1"/>
  <c r="H1177" i="1"/>
  <c r="G1177" i="1"/>
  <c r="G1249" i="1"/>
  <c r="H1249" i="1"/>
  <c r="G1254" i="1"/>
  <c r="H1254" i="1"/>
  <c r="G1257" i="1"/>
  <c r="H1257" i="1"/>
  <c r="G1262" i="1"/>
  <c r="H1262" i="1"/>
  <c r="G1265" i="1"/>
  <c r="H1265" i="1"/>
  <c r="G1270" i="1"/>
  <c r="H1270" i="1"/>
  <c r="G1273" i="1"/>
  <c r="H1273" i="1"/>
  <c r="G1278" i="1"/>
  <c r="H1278" i="1"/>
  <c r="H955" i="1"/>
  <c r="G955" i="1"/>
  <c r="H971" i="1"/>
  <c r="G971" i="1"/>
  <c r="H1000" i="1"/>
  <c r="G1000" i="1"/>
  <c r="H1016" i="1"/>
  <c r="G1016" i="1"/>
  <c r="H1032" i="1"/>
  <c r="G1032" i="1"/>
  <c r="H1069" i="1"/>
  <c r="G1069" i="1"/>
  <c r="H1085" i="1"/>
  <c r="G1085" i="1"/>
  <c r="H1100" i="1"/>
  <c r="G1100" i="1"/>
  <c r="H1119" i="1"/>
  <c r="G1119" i="1"/>
  <c r="H1135" i="1"/>
  <c r="G1135" i="1"/>
  <c r="H1151" i="1"/>
  <c r="G1151" i="1"/>
  <c r="H1157" i="1"/>
  <c r="G1157" i="1"/>
  <c r="H1173" i="1"/>
  <c r="G1173" i="1"/>
  <c r="G1409" i="1"/>
  <c r="H1409" i="1"/>
  <c r="G1417" i="1"/>
  <c r="H1417" i="1"/>
  <c r="G1425" i="1"/>
  <c r="H1425" i="1"/>
  <c r="G1433" i="1"/>
  <c r="H1433" i="1"/>
  <c r="H1020" i="1"/>
  <c r="G1020" i="1"/>
  <c r="H1057" i="1"/>
  <c r="G1057" i="1"/>
  <c r="H1073" i="1"/>
  <c r="G1073" i="1"/>
  <c r="H1089" i="1"/>
  <c r="G1089" i="1"/>
  <c r="H1161" i="1"/>
  <c r="G1161" i="1"/>
  <c r="G1205" i="1"/>
  <c r="H1205" i="1"/>
  <c r="G1238" i="1"/>
  <c r="H1238" i="1"/>
  <c r="G1241" i="1"/>
  <c r="H1241" i="1"/>
  <c r="G1246" i="1"/>
  <c r="H1246" i="1"/>
  <c r="G1281" i="1"/>
  <c r="H1281" i="1"/>
  <c r="G1286" i="1"/>
  <c r="H1286" i="1"/>
  <c r="G1289" i="1"/>
  <c r="H1289" i="1"/>
  <c r="G1294" i="1"/>
  <c r="H1294" i="1"/>
  <c r="G1297" i="1"/>
  <c r="H1297" i="1"/>
  <c r="G1308" i="1"/>
  <c r="H1308" i="1"/>
  <c r="G1311" i="1"/>
  <c r="H1311" i="1"/>
  <c r="G1316" i="1"/>
  <c r="H1316" i="1"/>
  <c r="G1319" i="1"/>
  <c r="H1319" i="1"/>
  <c r="G620" i="1"/>
  <c r="G621" i="1"/>
  <c r="G622" i="1"/>
  <c r="G623" i="1"/>
  <c r="G624" i="1"/>
  <c r="G625" i="1"/>
  <c r="G626" i="1"/>
  <c r="G627" i="1"/>
  <c r="G628" i="1"/>
  <c r="H967" i="1"/>
  <c r="G967" i="1"/>
  <c r="H983" i="1"/>
  <c r="G983" i="1"/>
  <c r="H989" i="1"/>
  <c r="G989" i="1"/>
  <c r="H996" i="1"/>
  <c r="G996" i="1"/>
  <c r="H1012" i="1"/>
  <c r="G1012" i="1"/>
  <c r="H1028" i="1"/>
  <c r="G1028" i="1"/>
  <c r="H1044" i="1"/>
  <c r="G1044" i="1"/>
  <c r="H1054" i="1"/>
  <c r="G1054" i="1"/>
  <c r="H1065" i="1"/>
  <c r="G1065" i="1"/>
  <c r="H1081" i="1"/>
  <c r="G1081" i="1"/>
  <c r="H1115" i="1"/>
  <c r="G1115" i="1"/>
  <c r="H1131" i="1"/>
  <c r="G1131" i="1"/>
  <c r="H1147" i="1"/>
  <c r="G1147" i="1"/>
  <c r="H1169" i="1"/>
  <c r="G1169" i="1"/>
  <c r="G1209" i="1"/>
  <c r="H1209" i="1"/>
  <c r="G1345" i="1"/>
  <c r="H1345" i="1"/>
  <c r="G1350" i="1"/>
  <c r="H1350" i="1"/>
  <c r="G1353" i="1"/>
  <c r="H1353" i="1"/>
  <c r="G1358" i="1"/>
  <c r="H1358" i="1"/>
  <c r="G1361" i="1"/>
  <c r="H1361" i="1"/>
  <c r="G1366" i="1"/>
  <c r="H1366" i="1"/>
  <c r="G1374" i="1"/>
  <c r="H1374" i="1"/>
  <c r="G1382" i="1"/>
  <c r="H1382" i="1"/>
  <c r="H1525" i="1"/>
  <c r="G1525" i="1"/>
  <c r="H1533" i="1"/>
  <c r="G1533" i="1"/>
  <c r="E5" i="6"/>
  <c r="D1304" i="1"/>
  <c r="F28" i="6"/>
  <c r="C1322" i="1"/>
  <c r="C1329" i="1"/>
  <c r="H25" i="3"/>
  <c r="H963" i="1"/>
  <c r="G963" i="1"/>
  <c r="H979" i="1"/>
  <c r="G979" i="1"/>
  <c r="H992" i="1"/>
  <c r="G992" i="1"/>
  <c r="H1008" i="1"/>
  <c r="G1008" i="1"/>
  <c r="H1024" i="1"/>
  <c r="G1024" i="1"/>
  <c r="H1040" i="1"/>
  <c r="G1040" i="1"/>
  <c r="H1050" i="1"/>
  <c r="G1050" i="1"/>
  <c r="H1061" i="1"/>
  <c r="G1061" i="1"/>
  <c r="H1077" i="1"/>
  <c r="G1077" i="1"/>
  <c r="H1093" i="1"/>
  <c r="G1093" i="1"/>
  <c r="H1108" i="1"/>
  <c r="G1108" i="1"/>
  <c r="H1127" i="1"/>
  <c r="G1127" i="1"/>
  <c r="H1143" i="1"/>
  <c r="G1143" i="1"/>
  <c r="H1165" i="1"/>
  <c r="G1165" i="1"/>
  <c r="H1181" i="1"/>
  <c r="G1181" i="1"/>
  <c r="G1330" i="1"/>
  <c r="H1330" i="1"/>
  <c r="G1335" i="1"/>
  <c r="H1335" i="1"/>
  <c r="G1338" i="1"/>
  <c r="H1338" i="1"/>
  <c r="G1343" i="1"/>
  <c r="H1343" i="1"/>
  <c r="H1202" i="1"/>
  <c r="H1206" i="1"/>
  <c r="H1210" i="1"/>
  <c r="H1213" i="1"/>
  <c r="G1213" i="1"/>
  <c r="G1220" i="1"/>
  <c r="H1220" i="1"/>
  <c r="G1227" i="1"/>
  <c r="H1227" i="1"/>
  <c r="G1230" i="1"/>
  <c r="H1230" i="1"/>
  <c r="G1300" i="1"/>
  <c r="H1300" i="1"/>
  <c r="G1323" i="1"/>
  <c r="H1323" i="1"/>
  <c r="G1328" i="1"/>
  <c r="H1328" i="1"/>
  <c r="G1385" i="1"/>
  <c r="H1385" i="1"/>
  <c r="G1393" i="1"/>
  <c r="H1393" i="1"/>
  <c r="G1401" i="1"/>
  <c r="H1401" i="1"/>
  <c r="H1464" i="1"/>
  <c r="G1464" i="1"/>
  <c r="I1464" i="1" s="1"/>
  <c r="J1464" i="1"/>
  <c r="H1468" i="1"/>
  <c r="G1468" i="1"/>
  <c r="J1468" i="1"/>
  <c r="H1474" i="1"/>
  <c r="G1474" i="1"/>
  <c r="J1474" i="1"/>
  <c r="H1479" i="1"/>
  <c r="G1479" i="1"/>
  <c r="I1479" i="1" s="1"/>
  <c r="J1479" i="1"/>
  <c r="G1503" i="1"/>
  <c r="H1503" i="1"/>
  <c r="F397" i="4"/>
  <c r="D396" i="4"/>
  <c r="F473" i="4"/>
  <c r="D472" i="4"/>
  <c r="F581" i="4"/>
  <c r="D580" i="4"/>
  <c r="F617" i="4"/>
  <c r="D593" i="4"/>
  <c r="H1211" i="1"/>
  <c r="G1211" i="1"/>
  <c r="G1237" i="1"/>
  <c r="H1237" i="1"/>
  <c r="G1242" i="1"/>
  <c r="H1242" i="1"/>
  <c r="G1245" i="1"/>
  <c r="H1245" i="1"/>
  <c r="G1250" i="1"/>
  <c r="H1250" i="1"/>
  <c r="G1253" i="1"/>
  <c r="H1253" i="1"/>
  <c r="G1258" i="1"/>
  <c r="H1258" i="1"/>
  <c r="G1261" i="1"/>
  <c r="H1261" i="1"/>
  <c r="G1266" i="1"/>
  <c r="H1266" i="1"/>
  <c r="G1269" i="1"/>
  <c r="H1269" i="1"/>
  <c r="G1274" i="1"/>
  <c r="H1274" i="1"/>
  <c r="G1277" i="1"/>
  <c r="H1277" i="1"/>
  <c r="G1282" i="1"/>
  <c r="H1282" i="1"/>
  <c r="G1285" i="1"/>
  <c r="H1285" i="1"/>
  <c r="G1290" i="1"/>
  <c r="H1290" i="1"/>
  <c r="G1293" i="1"/>
  <c r="H1293" i="1"/>
  <c r="G1298" i="1"/>
  <c r="H1298" i="1"/>
  <c r="G1307" i="1"/>
  <c r="H1307" i="1"/>
  <c r="G1312" i="1"/>
  <c r="H1312" i="1"/>
  <c r="G1315" i="1"/>
  <c r="H1315" i="1"/>
  <c r="G1320" i="1"/>
  <c r="H1320" i="1"/>
  <c r="G1331" i="1"/>
  <c r="H1331" i="1"/>
  <c r="G1334" i="1"/>
  <c r="H1334" i="1"/>
  <c r="G1339" i="1"/>
  <c r="H1339" i="1"/>
  <c r="G1342" i="1"/>
  <c r="H1342" i="1"/>
  <c r="G1346" i="1"/>
  <c r="H1346" i="1"/>
  <c r="G1349" i="1"/>
  <c r="H1349" i="1"/>
  <c r="G1354" i="1"/>
  <c r="H1354" i="1"/>
  <c r="G1357" i="1"/>
  <c r="H1357" i="1"/>
  <c r="G1362" i="1"/>
  <c r="H1362" i="1"/>
  <c r="G1365" i="1"/>
  <c r="H1365" i="1"/>
  <c r="G1370" i="1"/>
  <c r="H1370" i="1"/>
  <c r="G1378" i="1"/>
  <c r="H1378" i="1"/>
  <c r="G1413" i="1"/>
  <c r="H1413" i="1"/>
  <c r="G1421" i="1"/>
  <c r="H1421" i="1"/>
  <c r="G1429" i="1"/>
  <c r="H1429" i="1"/>
  <c r="H1212" i="1"/>
  <c r="G1212" i="1"/>
  <c r="G1219" i="1"/>
  <c r="H1219" i="1"/>
  <c r="G1223" i="1"/>
  <c r="H1223" i="1"/>
  <c r="G1226" i="1"/>
  <c r="H1226" i="1"/>
  <c r="G1231" i="1"/>
  <c r="H1231" i="1"/>
  <c r="G1234" i="1"/>
  <c r="H1234" i="1"/>
  <c r="G1301" i="1"/>
  <c r="H1301" i="1"/>
  <c r="G1304" i="1"/>
  <c r="H1304" i="1"/>
  <c r="G1324" i="1"/>
  <c r="H1324" i="1"/>
  <c r="G1327" i="1"/>
  <c r="H1327" i="1"/>
  <c r="G1389" i="1"/>
  <c r="H1389" i="1"/>
  <c r="G1397" i="1"/>
  <c r="H1397" i="1"/>
  <c r="G1405" i="1"/>
  <c r="H1405" i="1"/>
  <c r="H1454" i="1"/>
  <c r="G1454" i="1"/>
  <c r="H1462" i="1"/>
  <c r="G1462" i="1"/>
  <c r="J1462" i="1"/>
  <c r="H1466" i="1"/>
  <c r="G1466" i="1"/>
  <c r="I1466" i="1" s="1"/>
  <c r="J1466" i="1"/>
  <c r="H1472" i="1"/>
  <c r="G1472" i="1"/>
  <c r="I1472" i="1" s="1"/>
  <c r="J1472" i="1"/>
  <c r="H1477" i="1"/>
  <c r="G1477" i="1"/>
  <c r="J1477" i="1"/>
  <c r="G1511" i="1"/>
  <c r="H1511" i="1"/>
  <c r="F8" i="4"/>
  <c r="D7" i="4"/>
  <c r="F29" i="4"/>
  <c r="G162" i="9"/>
  <c r="E162" i="9" s="1"/>
  <c r="B162" i="9" s="1"/>
  <c r="F345" i="4"/>
  <c r="D344" i="4"/>
  <c r="G1531" i="1"/>
  <c r="H1531" i="1"/>
  <c r="G1539" i="1"/>
  <c r="H1539" i="1"/>
  <c r="H1544" i="1"/>
  <c r="G1544" i="1"/>
  <c r="F164" i="4"/>
  <c r="D163" i="4"/>
  <c r="F273" i="4"/>
  <c r="D263" i="4"/>
  <c r="F351" i="4"/>
  <c r="G310" i="9"/>
  <c r="F206" i="5"/>
  <c r="G1439" i="1"/>
  <c r="I1439" i="1" s="1"/>
  <c r="J1439" i="1"/>
  <c r="G1441" i="1"/>
  <c r="I1441" i="1" s="1"/>
  <c r="J1441" i="1"/>
  <c r="G1443" i="1"/>
  <c r="I1443" i="1" s="1"/>
  <c r="J1443" i="1"/>
  <c r="H1447" i="1"/>
  <c r="G1447" i="1"/>
  <c r="I1447" i="1" s="1"/>
  <c r="H1449" i="1"/>
  <c r="G1449" i="1"/>
  <c r="H1451" i="1"/>
  <c r="G1451" i="1"/>
  <c r="I1451" i="1" s="1"/>
  <c r="H1453" i="1"/>
  <c r="G1453" i="1"/>
  <c r="H1455" i="1"/>
  <c r="G1455" i="1"/>
  <c r="I1455" i="1" s="1"/>
  <c r="H1457" i="1"/>
  <c r="G1457" i="1"/>
  <c r="H1459" i="1"/>
  <c r="G1459" i="1"/>
  <c r="I1459" i="1" s="1"/>
  <c r="H1461" i="1"/>
  <c r="G1461" i="1"/>
  <c r="I1463" i="1"/>
  <c r="I1465" i="1"/>
  <c r="I1467" i="1"/>
  <c r="I1471" i="1"/>
  <c r="I1473" i="1"/>
  <c r="I1476" i="1"/>
  <c r="H1481" i="1"/>
  <c r="G1481" i="1"/>
  <c r="H1485" i="1"/>
  <c r="G1485" i="1"/>
  <c r="H1489" i="1"/>
  <c r="G1489" i="1"/>
  <c r="H1493" i="1"/>
  <c r="G1493" i="1"/>
  <c r="G1497" i="1"/>
  <c r="G1508" i="1"/>
  <c r="G1516" i="1"/>
  <c r="G1523" i="1"/>
  <c r="H1523" i="1"/>
  <c r="H1528" i="1"/>
  <c r="G1528" i="1"/>
  <c r="H1536" i="1"/>
  <c r="G1536" i="1"/>
  <c r="E224" i="4"/>
  <c r="D220" i="1" s="1"/>
  <c r="D299" i="4"/>
  <c r="D311" i="4"/>
  <c r="F234" i="5"/>
  <c r="H29" i="3"/>
  <c r="H1560" i="1"/>
  <c r="G1560" i="1"/>
  <c r="E44" i="9"/>
  <c r="B44" i="9" s="1"/>
  <c r="E76" i="9"/>
  <c r="B76" i="9" s="1"/>
  <c r="E108" i="9"/>
  <c r="B108" i="9" s="1"/>
  <c r="H1222" i="1"/>
  <c r="G1344" i="1"/>
  <c r="H1369" i="1"/>
  <c r="H1373" i="1"/>
  <c r="H1377" i="1"/>
  <c r="H1381" i="1"/>
  <c r="H1384" i="1"/>
  <c r="H1388" i="1"/>
  <c r="H1392" i="1"/>
  <c r="H1396" i="1"/>
  <c r="H1400" i="1"/>
  <c r="H1404" i="1"/>
  <c r="H1412" i="1"/>
  <c r="H1416" i="1"/>
  <c r="H1420" i="1"/>
  <c r="H1424" i="1"/>
  <c r="H1428" i="1"/>
  <c r="H1432" i="1"/>
  <c r="G1500" i="1"/>
  <c r="H1520" i="1"/>
  <c r="G1520" i="1"/>
  <c r="H1541" i="1"/>
  <c r="G1541" i="1"/>
  <c r="G1561" i="1"/>
  <c r="G1565" i="1"/>
  <c r="G1569" i="1"/>
  <c r="G1573" i="1"/>
  <c r="G1577" i="1"/>
  <c r="E50" i="4"/>
  <c r="D46" i="1" s="1"/>
  <c r="F140" i="4"/>
  <c r="D139" i="4"/>
  <c r="E215" i="4"/>
  <c r="D211" i="1" s="1"/>
  <c r="E263" i="4"/>
  <c r="D259" i="1" s="1"/>
  <c r="F264" i="4"/>
  <c r="E118" i="5"/>
  <c r="D1096" i="1" s="1"/>
  <c r="F126" i="5"/>
  <c r="D118" i="5"/>
  <c r="G290" i="9"/>
  <c r="E290" i="9" s="1"/>
  <c r="B290" i="9" s="1"/>
  <c r="F149" i="5"/>
  <c r="E6" i="7"/>
  <c r="D1438" i="1"/>
  <c r="H1438" i="1" s="1"/>
  <c r="D24" i="8"/>
  <c r="C1499" i="1" s="1"/>
  <c r="C1501" i="1"/>
  <c r="E36" i="9"/>
  <c r="B36" i="9" s="1"/>
  <c r="E68" i="9"/>
  <c r="B68" i="9" s="1"/>
  <c r="E100" i="9"/>
  <c r="B100" i="9" s="1"/>
  <c r="D106" i="4"/>
  <c r="F152" i="4"/>
  <c r="D151" i="4"/>
  <c r="F196" i="4"/>
  <c r="E298" i="4"/>
  <c r="D363" i="4"/>
  <c r="F422" i="4"/>
  <c r="D421" i="4"/>
  <c r="E12" i="5"/>
  <c r="D990" i="1" s="1"/>
  <c r="F45" i="5"/>
  <c r="F70" i="5"/>
  <c r="D69" i="5"/>
  <c r="G166" i="9"/>
  <c r="G1480" i="1"/>
  <c r="G1496" i="1"/>
  <c r="G1504" i="1"/>
  <c r="H1507" i="1"/>
  <c r="G1512" i="1"/>
  <c r="H1515" i="1"/>
  <c r="H1548" i="1"/>
  <c r="G1548" i="1"/>
  <c r="H1552" i="1"/>
  <c r="G1552" i="1"/>
  <c r="H1556" i="1"/>
  <c r="G1556" i="1"/>
  <c r="H1564" i="1"/>
  <c r="G1564" i="1"/>
  <c r="H1568" i="1"/>
  <c r="G1568" i="1"/>
  <c r="H1572" i="1"/>
  <c r="G1572" i="1"/>
  <c r="H1576" i="1"/>
  <c r="G1576" i="1"/>
  <c r="H1580" i="1"/>
  <c r="G1580" i="1"/>
  <c r="F91" i="4"/>
  <c r="F153" i="4"/>
  <c r="F417" i="4"/>
  <c r="D644" i="4"/>
  <c r="E421" i="4"/>
  <c r="D459" i="4"/>
  <c r="F485" i="4"/>
  <c r="D484" i="4"/>
  <c r="F530" i="4"/>
  <c r="D529" i="4"/>
  <c r="D643" i="4"/>
  <c r="E68" i="5"/>
  <c r="D5" i="6"/>
  <c r="F10" i="6"/>
  <c r="D89" i="6"/>
  <c r="F94" i="6"/>
  <c r="D515" i="4"/>
  <c r="F522" i="4"/>
  <c r="D625" i="4"/>
  <c r="F632" i="4"/>
  <c r="G307" i="9"/>
  <c r="E307" i="9" s="1"/>
  <c r="B307" i="9" s="1"/>
  <c r="D176" i="5"/>
  <c r="E206" i="5"/>
  <c r="F115" i="6"/>
  <c r="D114" i="6"/>
  <c r="I10" i="9"/>
  <c r="B120" i="9"/>
  <c r="B293" i="9"/>
  <c r="E643" i="4"/>
  <c r="D637" i="1" s="1"/>
  <c r="D567" i="4"/>
  <c r="F574" i="4"/>
  <c r="G143" i="9"/>
  <c r="E143" i="9" s="1"/>
  <c r="B143" i="9" s="1"/>
  <c r="F603" i="4"/>
  <c r="F13" i="5"/>
  <c r="D12" i="5"/>
  <c r="F79" i="5"/>
  <c r="D78" i="5"/>
  <c r="F135" i="5"/>
  <c r="D134" i="5"/>
  <c r="F177" i="5"/>
  <c r="F245" i="5"/>
  <c r="E35" i="6"/>
  <c r="D43" i="8"/>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163" i="9"/>
  <c r="E163" i="9" s="1"/>
  <c r="B163" i="9" s="1"/>
  <c r="H165" i="9"/>
  <c r="G164" i="9"/>
  <c r="E164" i="9" s="1"/>
  <c r="B164" i="9" s="1"/>
  <c r="B37" i="9"/>
  <c r="B41" i="9"/>
  <c r="B45" i="9"/>
  <c r="B49" i="9"/>
  <c r="B53" i="9"/>
  <c r="B57" i="9"/>
  <c r="B61" i="9"/>
  <c r="B65" i="9"/>
  <c r="B69" i="9"/>
  <c r="B73" i="9"/>
  <c r="B77" i="9"/>
  <c r="B81" i="9"/>
  <c r="B85" i="9"/>
  <c r="B89" i="9"/>
  <c r="B93" i="9"/>
  <c r="B97" i="9"/>
  <c r="B101" i="9"/>
  <c r="B105" i="9"/>
  <c r="B109" i="9"/>
  <c r="B113" i="9"/>
  <c r="E118" i="9"/>
  <c r="B118" i="9" s="1"/>
  <c r="B123" i="9"/>
  <c r="G161" i="9"/>
  <c r="E161" i="9" s="1"/>
  <c r="B161" i="9" s="1"/>
  <c r="G165" i="9"/>
  <c r="E165" i="9" s="1"/>
  <c r="B165" i="9" s="1"/>
  <c r="F277" i="9"/>
  <c r="B134" i="9"/>
  <c r="B138" i="9"/>
  <c r="B142" i="9"/>
  <c r="F218" i="9"/>
  <c r="B218" i="9" s="1"/>
  <c r="F229" i="9"/>
  <c r="B229" i="9" s="1"/>
  <c r="F234" i="9"/>
  <c r="B234" i="9" s="1"/>
  <c r="F245" i="9"/>
  <c r="B245" i="9" s="1"/>
  <c r="F250" i="9"/>
  <c r="B250" i="9" s="1"/>
  <c r="F261" i="9"/>
  <c r="B261" i="9" s="1"/>
  <c r="F266" i="9"/>
  <c r="B266" i="9" s="1"/>
  <c r="B305" i="9"/>
  <c r="B275" i="9"/>
  <c r="E133" i="9"/>
  <c r="B133" i="9" s="1"/>
  <c r="E137" i="9"/>
  <c r="B137" i="9" s="1"/>
  <c r="E141" i="9"/>
  <c r="B141" i="9" s="1"/>
  <c r="F217" i="9"/>
  <c r="B217" i="9" s="1"/>
  <c r="F222" i="9"/>
  <c r="B222" i="9" s="1"/>
  <c r="F233" i="9"/>
  <c r="B233" i="9" s="1"/>
  <c r="F238" i="9"/>
  <c r="B238" i="9" s="1"/>
  <c r="F249" i="9"/>
  <c r="B249" i="9" s="1"/>
  <c r="F254" i="9"/>
  <c r="B254" i="9" s="1"/>
  <c r="F265" i="9"/>
  <c r="B265" i="9" s="1"/>
  <c r="F270" i="9"/>
  <c r="B270" i="9" s="1"/>
  <c r="B215" i="9"/>
  <c r="B219" i="9"/>
  <c r="B223" i="9"/>
  <c r="B227" i="9"/>
  <c r="B231" i="9"/>
  <c r="B235" i="9"/>
  <c r="B239" i="9"/>
  <c r="B243" i="9"/>
  <c r="B247" i="9"/>
  <c r="B251" i="9"/>
  <c r="B255" i="9"/>
  <c r="B259" i="9"/>
  <c r="B263" i="9"/>
  <c r="B267" i="9"/>
  <c r="B271" i="9"/>
  <c r="B286" i="9"/>
  <c r="E292" i="9"/>
  <c r="B292" i="9" s="1"/>
  <c r="E296" i="9"/>
  <c r="B296" i="9" s="1"/>
  <c r="E300" i="9"/>
  <c r="B300" i="9" s="1"/>
  <c r="E283" i="9"/>
  <c r="B283" i="9" s="1"/>
  <c r="B294" i="9"/>
  <c r="B298" i="9"/>
  <c r="B302" i="9"/>
  <c r="B306" i="9"/>
  <c r="F237" i="5" l="1"/>
  <c r="H23" i="3"/>
  <c r="G1438" i="1"/>
  <c r="D42" i="8"/>
  <c r="I27" i="3"/>
  <c r="D1408" i="1"/>
  <c r="G1235" i="1"/>
  <c r="E528" i="4"/>
  <c r="D522" i="1" s="1"/>
  <c r="F238" i="5"/>
  <c r="D1215" i="1"/>
  <c r="G1216" i="1"/>
  <c r="H1216" i="1"/>
  <c r="G1154" i="1"/>
  <c r="E7" i="5"/>
  <c r="E350" i="4"/>
  <c r="H346" i="1"/>
  <c r="G346" i="1"/>
  <c r="G21" i="9"/>
  <c r="D148" i="1"/>
  <c r="H21" i="9"/>
  <c r="F82" i="4"/>
  <c r="D78" i="1"/>
  <c r="F50" i="4"/>
  <c r="F643" i="4"/>
  <c r="C637" i="1"/>
  <c r="D289" i="4"/>
  <c r="H17" i="3"/>
  <c r="C147" i="1"/>
  <c r="F311" i="4"/>
  <c r="C306" i="1"/>
  <c r="F163" i="4"/>
  <c r="C159" i="1"/>
  <c r="D175" i="5"/>
  <c r="H22" i="3"/>
  <c r="C1153" i="1"/>
  <c r="F459" i="4"/>
  <c r="C453" i="1"/>
  <c r="H46" i="1"/>
  <c r="G46" i="1"/>
  <c r="F593" i="4"/>
  <c r="C587" i="1"/>
  <c r="E6" i="4"/>
  <c r="B192" i="9"/>
  <c r="F213" i="9"/>
  <c r="F114" i="6"/>
  <c r="H27" i="3"/>
  <c r="C1408" i="1"/>
  <c r="D141" i="6"/>
  <c r="H24" i="3"/>
  <c r="C1299" i="1"/>
  <c r="G317" i="9"/>
  <c r="E317" i="9" s="1"/>
  <c r="F5" i="6"/>
  <c r="E420" i="4"/>
  <c r="D415" i="1"/>
  <c r="E166" i="9"/>
  <c r="B166" i="9" s="1"/>
  <c r="E407" i="4"/>
  <c r="D402" i="1" s="1"/>
  <c r="D293" i="1"/>
  <c r="E5" i="7"/>
  <c r="D1437" i="1"/>
  <c r="G211" i="1"/>
  <c r="H211" i="1"/>
  <c r="I23" i="3"/>
  <c r="D1214" i="1"/>
  <c r="H220" i="1"/>
  <c r="G220" i="1"/>
  <c r="I1477" i="1"/>
  <c r="I1468" i="1"/>
  <c r="I25" i="3"/>
  <c r="D1329" i="1"/>
  <c r="F567" i="4"/>
  <c r="C561" i="1"/>
  <c r="K1450" i="9"/>
  <c r="I34" i="3"/>
  <c r="C1517" i="1"/>
  <c r="G313" i="9"/>
  <c r="E313" i="9" s="1"/>
  <c r="B313" i="9" s="1"/>
  <c r="H310" i="9"/>
  <c r="E310" i="9" s="1"/>
  <c r="B310" i="9" s="1"/>
  <c r="E176" i="5"/>
  <c r="F176" i="5" s="1"/>
  <c r="D1183" i="1"/>
  <c r="F89" i="6"/>
  <c r="C1383" i="1"/>
  <c r="G1499" i="1"/>
  <c r="H1499" i="1"/>
  <c r="F344" i="4"/>
  <c r="C339" i="1"/>
  <c r="D6" i="4"/>
  <c r="F7" i="4"/>
  <c r="C3" i="1"/>
  <c r="F35" i="6"/>
  <c r="E141" i="6"/>
  <c r="I24" i="3"/>
  <c r="D1299" i="1"/>
  <c r="F78" i="5"/>
  <c r="C1056" i="1"/>
  <c r="G312" i="9"/>
  <c r="E312" i="9" s="1"/>
  <c r="F625" i="4"/>
  <c r="C619" i="1"/>
  <c r="F529" i="4"/>
  <c r="D528" i="4"/>
  <c r="C523" i="1"/>
  <c r="E408" i="4"/>
  <c r="D403" i="1" s="1"/>
  <c r="D345" i="1"/>
  <c r="F363" i="4"/>
  <c r="C358" i="1"/>
  <c r="F118" i="5"/>
  <c r="C1096" i="1"/>
  <c r="F299" i="4"/>
  <c r="D298" i="4"/>
  <c r="C294" i="1"/>
  <c r="F263" i="4"/>
  <c r="C259" i="1"/>
  <c r="F472" i="4"/>
  <c r="C466" i="1"/>
  <c r="G1322" i="1"/>
  <c r="H1322" i="1"/>
  <c r="I35" i="3"/>
  <c r="C1518" i="1"/>
  <c r="F134" i="5"/>
  <c r="C1112" i="1"/>
  <c r="F12" i="5"/>
  <c r="D7" i="5"/>
  <c r="C990" i="1"/>
  <c r="E6" i="5"/>
  <c r="I20" i="3"/>
  <c r="D985" i="1"/>
  <c r="F515" i="4"/>
  <c r="C509" i="1"/>
  <c r="I21" i="3"/>
  <c r="D1046" i="1"/>
  <c r="F484" i="4"/>
  <c r="C478" i="1"/>
  <c r="F644" i="4"/>
  <c r="C638" i="1"/>
  <c r="F69" i="5"/>
  <c r="D68" i="5"/>
  <c r="C1047" i="1"/>
  <c r="D420" i="4"/>
  <c r="F421" i="4"/>
  <c r="C415" i="1"/>
  <c r="F106" i="4"/>
  <c r="C102" i="1"/>
  <c r="G1501" i="1"/>
  <c r="H1501" i="1"/>
  <c r="F139" i="4"/>
  <c r="C135" i="1"/>
  <c r="E151" i="4"/>
  <c r="F151" i="4" s="1"/>
  <c r="I1457" i="1"/>
  <c r="I1449" i="1"/>
  <c r="D350" i="4"/>
  <c r="F224" i="4"/>
  <c r="I1462" i="1"/>
  <c r="F580" i="4"/>
  <c r="C574" i="1"/>
  <c r="F396" i="4"/>
  <c r="C391" i="1"/>
  <c r="I1474" i="1"/>
  <c r="G1329" i="1"/>
  <c r="H1329" i="1"/>
  <c r="H1215" i="1" l="1"/>
  <c r="G1215" i="1"/>
  <c r="E21" i="9"/>
  <c r="B21" i="9" s="1"/>
  <c r="H148" i="1"/>
  <c r="G148" i="1"/>
  <c r="H78" i="1"/>
  <c r="G78" i="1"/>
  <c r="B317" i="9"/>
  <c r="E316" i="9"/>
  <c r="G1408" i="1"/>
  <c r="H1408" i="1"/>
  <c r="B213" i="9"/>
  <c r="C1152" i="1"/>
  <c r="H574" i="1"/>
  <c r="G574" i="1"/>
  <c r="F350" i="4"/>
  <c r="D408" i="4"/>
  <c r="C345" i="1"/>
  <c r="H135" i="1"/>
  <c r="G135" i="1"/>
  <c r="G102" i="1"/>
  <c r="H102" i="1"/>
  <c r="D635" i="4"/>
  <c r="F420" i="4"/>
  <c r="C414" i="1"/>
  <c r="H638" i="1"/>
  <c r="G638" i="1"/>
  <c r="F7" i="5"/>
  <c r="D6" i="5"/>
  <c r="H20" i="3"/>
  <c r="C985" i="1"/>
  <c r="H1518" i="1"/>
  <c r="G1518" i="1"/>
  <c r="H466" i="1"/>
  <c r="G466" i="1"/>
  <c r="H294" i="1"/>
  <c r="G294" i="1"/>
  <c r="H619" i="1"/>
  <c r="G619" i="1"/>
  <c r="H339" i="1"/>
  <c r="G339" i="1"/>
  <c r="G1383" i="1"/>
  <c r="H1383" i="1"/>
  <c r="E635" i="4"/>
  <c r="D629" i="1" s="1"/>
  <c r="D414" i="1"/>
  <c r="E636" i="4"/>
  <c r="D630" i="1" s="1"/>
  <c r="E412" i="4"/>
  <c r="I16" i="3"/>
  <c r="D2" i="1"/>
  <c r="H1047" i="1"/>
  <c r="G1047" i="1"/>
  <c r="F298" i="4"/>
  <c r="D407" i="4"/>
  <c r="C293" i="1"/>
  <c r="H358" i="1"/>
  <c r="G358" i="1"/>
  <c r="G523" i="1"/>
  <c r="H523" i="1"/>
  <c r="H3" i="1"/>
  <c r="G3" i="1"/>
  <c r="H561" i="1"/>
  <c r="G561" i="1"/>
  <c r="F141" i="6"/>
  <c r="H28" i="3"/>
  <c r="C1435" i="1"/>
  <c r="G587" i="1"/>
  <c r="H587" i="1"/>
  <c r="H453" i="1"/>
  <c r="G453" i="1"/>
  <c r="G306" i="1"/>
  <c r="H306" i="1"/>
  <c r="D291" i="4"/>
  <c r="D413" i="4"/>
  <c r="C285" i="1"/>
  <c r="H11" i="3"/>
  <c r="H391" i="1"/>
  <c r="G391" i="1"/>
  <c r="H415" i="1"/>
  <c r="G415" i="1"/>
  <c r="F68" i="5"/>
  <c r="C1046" i="1"/>
  <c r="H21" i="3"/>
  <c r="H478" i="1"/>
  <c r="G478" i="1"/>
  <c r="H509" i="1"/>
  <c r="G509" i="1"/>
  <c r="D984" i="1"/>
  <c r="H1112" i="1"/>
  <c r="G1112" i="1"/>
  <c r="H259" i="1"/>
  <c r="G259" i="1"/>
  <c r="D636" i="4"/>
  <c r="F528" i="4"/>
  <c r="C522" i="1"/>
  <c r="B312" i="9"/>
  <c r="E311" i="9"/>
  <c r="G1183" i="1"/>
  <c r="H1183" i="1"/>
  <c r="G1517" i="1"/>
  <c r="H1517" i="1"/>
  <c r="G1214" i="1"/>
  <c r="H1214" i="1"/>
  <c r="G1437" i="1"/>
  <c r="H1437" i="1"/>
  <c r="I17" i="3"/>
  <c r="E289" i="4"/>
  <c r="F289" i="4" s="1"/>
  <c r="D147" i="1"/>
  <c r="H147" i="1" s="1"/>
  <c r="H990" i="1"/>
  <c r="G990" i="1"/>
  <c r="H1096" i="1"/>
  <c r="G1096" i="1"/>
  <c r="H1056" i="1"/>
  <c r="G1056" i="1"/>
  <c r="I28" i="3"/>
  <c r="D1435" i="1"/>
  <c r="D290" i="4"/>
  <c r="D412" i="4"/>
  <c r="F6" i="4"/>
  <c r="H16" i="3"/>
  <c r="C2" i="1"/>
  <c r="I22" i="3"/>
  <c r="E175" i="5"/>
  <c r="D1152" i="1" s="1"/>
  <c r="D1153" i="1"/>
  <c r="H1153" i="1" s="1"/>
  <c r="H19" i="9"/>
  <c r="E19" i="9" s="1"/>
  <c r="B19" i="9" s="1"/>
  <c r="I29" i="3"/>
  <c r="D1436" i="1"/>
  <c r="G315" i="9"/>
  <c r="E315" i="9" s="1"/>
  <c r="G1299" i="1"/>
  <c r="H1299" i="1"/>
  <c r="G1153" i="1"/>
  <c r="H159" i="1"/>
  <c r="G159" i="1"/>
  <c r="G637" i="1"/>
  <c r="H637" i="1"/>
  <c r="F175" i="5" l="1"/>
  <c r="G147" i="1"/>
  <c r="G2" i="1"/>
  <c r="H2" i="1"/>
  <c r="C286" i="1"/>
  <c r="H1152" i="1"/>
  <c r="G1152" i="1"/>
  <c r="E314" i="9"/>
  <c r="I10" i="3" s="1"/>
  <c r="B315" i="9"/>
  <c r="F636" i="4"/>
  <c r="C630" i="1"/>
  <c r="H1046" i="1"/>
  <c r="G1046" i="1"/>
  <c r="D415" i="4"/>
  <c r="D640" i="4"/>
  <c r="C408" i="1"/>
  <c r="H293" i="1"/>
  <c r="G293" i="1"/>
  <c r="E639" i="4"/>
  <c r="D407" i="1"/>
  <c r="H985" i="1"/>
  <c r="G985" i="1"/>
  <c r="F635" i="4"/>
  <c r="C629" i="1"/>
  <c r="H1436" i="1"/>
  <c r="G1436" i="1"/>
  <c r="G1435" i="1"/>
  <c r="H1435" i="1"/>
  <c r="F407" i="4"/>
  <c r="C402" i="1"/>
  <c r="G345" i="1"/>
  <c r="H345" i="1"/>
  <c r="H9" i="3"/>
  <c r="D639" i="4"/>
  <c r="F412" i="4"/>
  <c r="D414" i="4"/>
  <c r="C407" i="1"/>
  <c r="E291" i="4"/>
  <c r="D287" i="1" s="1"/>
  <c r="E413" i="4"/>
  <c r="D285" i="1"/>
  <c r="G285" i="1" s="1"/>
  <c r="H522" i="1"/>
  <c r="G522" i="1"/>
  <c r="H278" i="9"/>
  <c r="N3" i="9"/>
  <c r="I11" i="3"/>
  <c r="F291" i="4"/>
  <c r="C287" i="1"/>
  <c r="E290" i="4"/>
  <c r="D286" i="1" s="1"/>
  <c r="G278" i="9"/>
  <c r="G284" i="9"/>
  <c r="E284" i="9" s="1"/>
  <c r="B284" i="9" s="1"/>
  <c r="F6" i="5"/>
  <c r="C984" i="1"/>
  <c r="H414" i="1"/>
  <c r="G414" i="1"/>
  <c r="F408" i="4"/>
  <c r="C403" i="1"/>
  <c r="H285" i="1" l="1"/>
  <c r="F290" i="4"/>
  <c r="E415" i="4"/>
  <c r="D410" i="1" s="1"/>
  <c r="D408" i="1"/>
  <c r="G408" i="1" s="1"/>
  <c r="E640" i="4"/>
  <c r="E641" i="4" s="1"/>
  <c r="E414" i="4"/>
  <c r="D409" i="1" s="1"/>
  <c r="H287" i="1"/>
  <c r="G287" i="1"/>
  <c r="D641" i="4"/>
  <c r="F639" i="4"/>
  <c r="C633" i="1"/>
  <c r="H402" i="1"/>
  <c r="G402" i="1"/>
  <c r="D633" i="1"/>
  <c r="D642" i="4"/>
  <c r="C634" i="1"/>
  <c r="E278" i="9"/>
  <c r="G407" i="1"/>
  <c r="H407" i="1"/>
  <c r="K3" i="9"/>
  <c r="I9" i="3"/>
  <c r="F413" i="4"/>
  <c r="H630" i="1"/>
  <c r="G630" i="1"/>
  <c r="H403" i="1"/>
  <c r="G403" i="1"/>
  <c r="H8" i="3"/>
  <c r="H984" i="1"/>
  <c r="G984" i="1"/>
  <c r="F414" i="4"/>
  <c r="C409" i="1"/>
  <c r="H629" i="1"/>
  <c r="G629" i="1"/>
  <c r="C410" i="1"/>
  <c r="H286" i="1"/>
  <c r="G286" i="1"/>
  <c r="F415" i="4" l="1"/>
  <c r="D635" i="1"/>
  <c r="E642" i="4"/>
  <c r="E645" i="4" s="1"/>
  <c r="D634" i="1"/>
  <c r="H634" i="1" s="1"/>
  <c r="H410" i="1"/>
  <c r="G410" i="1"/>
  <c r="G409" i="1"/>
  <c r="H409" i="1"/>
  <c r="F640" i="4"/>
  <c r="D645" i="4"/>
  <c r="F641" i="4"/>
  <c r="C635" i="1"/>
  <c r="D646" i="4"/>
  <c r="C636" i="1"/>
  <c r="H408" i="1"/>
  <c r="I8" i="3"/>
  <c r="M3" i="9"/>
  <c r="B278" i="9"/>
  <c r="E277" i="9"/>
  <c r="G633" i="1"/>
  <c r="H633" i="1"/>
  <c r="F642" i="4" l="1"/>
  <c r="H635" i="1"/>
  <c r="G635" i="1"/>
  <c r="G634" i="1"/>
  <c r="F645" i="4"/>
  <c r="H18" i="3"/>
  <c r="C639" i="1"/>
  <c r="F646" i="4"/>
  <c r="H19" i="3"/>
  <c r="C640" i="1"/>
  <c r="I18" i="3"/>
  <c r="D639" i="1"/>
  <c r="E646" i="4"/>
  <c r="D636" i="1"/>
  <c r="G636" i="1" s="1"/>
  <c r="H636" i="1" l="1"/>
  <c r="I19" i="3"/>
  <c r="D640" i="1"/>
  <c r="H7" i="3" s="1"/>
  <c r="G276" i="9"/>
  <c r="E276" i="9" s="1"/>
  <c r="B276" i="9" s="1"/>
  <c r="H639" i="1"/>
  <c r="G639" i="1"/>
  <c r="J3" i="9" l="1"/>
  <c r="G640" i="1"/>
  <c r="H640" i="1"/>
  <c r="M272" i="9" l="1"/>
  <c r="L272" i="9"/>
  <c r="G274" i="9"/>
  <c r="G18" i="9"/>
  <c r="H18" i="9"/>
  <c r="G17" i="9"/>
  <c r="H16" i="9"/>
  <c r="I13" i="9"/>
  <c r="K12" i="9"/>
  <c r="I6" i="9"/>
  <c r="H274" i="9"/>
  <c r="J17" i="9"/>
  <c r="K11" i="9"/>
  <c r="I5" i="9"/>
  <c r="J9" i="9"/>
  <c r="G15" i="9"/>
  <c r="J8" i="9"/>
  <c r="H17" i="9"/>
  <c r="K8" i="9"/>
  <c r="K10" i="9"/>
  <c r="J10" i="9"/>
  <c r="K5" i="9"/>
  <c r="I12" i="9"/>
  <c r="J7" i="9"/>
  <c r="K13" i="9"/>
  <c r="I7" i="9"/>
  <c r="I9" i="9"/>
  <c r="M15" i="9"/>
  <c r="J5" i="9"/>
  <c r="L16" i="9"/>
  <c r="J11" i="9"/>
  <c r="I11" i="9"/>
  <c r="J12" i="9"/>
  <c r="J13" i="9"/>
  <c r="I17" i="9"/>
  <c r="M16" i="9"/>
  <c r="I8" i="9"/>
  <c r="K9" i="9"/>
  <c r="K7" i="9"/>
  <c r="G16" i="9"/>
  <c r="L15" i="9"/>
  <c r="H15" i="9"/>
  <c r="K6" i="9"/>
  <c r="J6" i="9"/>
  <c r="E16" i="9" l="1"/>
  <c r="F272" i="9"/>
  <c r="F20" i="9" s="1"/>
  <c r="F16" i="9"/>
  <c r="E7" i="9"/>
  <c r="B7" i="9" s="1"/>
  <c r="E6" i="9"/>
  <c r="B6" i="9" s="1"/>
  <c r="F15" i="9"/>
  <c r="E8" i="9"/>
  <c r="B8" i="9" s="1"/>
  <c r="E10" i="9"/>
  <c r="B10" i="9" s="1"/>
  <c r="E5" i="9"/>
  <c r="E17" i="9"/>
  <c r="B17" i="9" s="1"/>
  <c r="E11" i="9"/>
  <c r="B11" i="9" s="1"/>
  <c r="E15" i="9"/>
  <c r="E13" i="9"/>
  <c r="B13" i="9" s="1"/>
  <c r="E18" i="9"/>
  <c r="B18" i="9" s="1"/>
  <c r="E9" i="9"/>
  <c r="B9" i="9" s="1"/>
  <c r="E12" i="9"/>
  <c r="B12" i="9" s="1"/>
  <c r="E274" i="9"/>
  <c r="B272" i="9"/>
  <c r="B16" i="9" l="1"/>
  <c r="F14" i="9"/>
  <c r="F3" i="9" s="1"/>
  <c r="E14" i="9"/>
  <c r="B15" i="9"/>
  <c r="B274" i="9"/>
  <c r="E20" i="9"/>
  <c r="I7" i="3" s="1"/>
  <c r="B5" i="9"/>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<sst xmlns="http://schemas.openxmlformats.org/spreadsheetml/2006/main" count="4369" uniqueCount="3422">
  <si>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</si>
  <si>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</si>
  <si>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</si>
  <si>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</si>
  <si>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</si>
  <si>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</si>
  <si>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</si>
  <si>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</si>
  <si>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</si>
  <si>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</si>
  <si>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</si>
  <si>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</si>
  <si>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</si>
  <si>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</si>
  <si>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</si>
  <si>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</si>
  <si>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</si>
  <si>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</si>
  <si>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</si>
  <si>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</si>
  <si>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</si>
  <si>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</si>
  <si>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</si>
  <si>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</si>
  <si>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</si>
  <si>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</si>
  <si>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</si>
  <si>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</si>
  <si>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</si>
  <si>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</si>
  <si>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</si>
  <si>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VRBJE</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</si>
  <si>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</si>
  <si>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</si>
  <si>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</si>
  <si>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</si>
  <si>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</si>
  <si>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</si>
  <si>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</si>
  <si>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</si>
  <si>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</si>
  <si>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</si>
  <si>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</si>
  <si>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</si>
  <si>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</si>
  <si>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</si>
  <si>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</si>
  <si>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</si>
  <si>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</si>
  <si>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37332 - OPĆINA VRBJE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</si>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</sst>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932227.67999999993</v>
      </c>
      <c r="D2" s="6">
        <f>'PR-RAS'!E6</f>
        <v>1007854.2100000001</v>
      </c>
      <c r="E2" s="6">
        <v>0</v>
      </c>
      <c r="F2" s="6">
        <v>0</v>
      </c>
      <c r="G2" s="7">
        <f t="shared" ref="G2:G264" si="0">(B2/1000)*(C2*1+D2*2)</f>
        <v>2947.9361000000004</v>
      </c>
      <c r="H2" s="7">
        <f t="shared" ref="H2:H264" si="1">ABS(C2-ROUND(C2,0))+ABS(D2-ROUND(D2,0))</f>
        <v>0.530000000144355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159333.85</v>
      </c>
      <c r="D3" s="1">
        <f>'PR-RAS'!E7</f>
        <v>185199.02</v>
      </c>
      <c r="E3" s="1">
        <v>0</v>
      </c>
      <c r="F3" s="1">
        <v>0</v>
      </c>
      <c r="G3" s="2">
        <f t="shared" si="0"/>
        <v>1059.46378</v>
      </c>
      <c r="H3" s="2">
        <f t="shared" si="1"/>
        <v>0.16999999998370185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126648.53</v>
      </c>
      <c r="D4" s="1">
        <f>'PR-RAS'!E8</f>
        <v>176307.4</v>
      </c>
      <c r="E4" s="1">
        <v>0</v>
      </c>
      <c r="F4" s="1">
        <v>0</v>
      </c>
      <c r="G4" s="2">
        <f t="shared" si="0"/>
        <v>1437.78999</v>
      </c>
      <c r="H4" s="2">
        <f t="shared" si="1"/>
        <v>0.86999999999534339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80815.990000000005</v>
      </c>
      <c r="D5" s="1">
        <f>'PR-RAS'!E9</f>
        <v>147272</v>
      </c>
      <c r="E5" s="1">
        <v>0</v>
      </c>
      <c r="F5" s="1">
        <v>0</v>
      </c>
      <c r="G5" s="2">
        <f t="shared" si="0"/>
        <v>1501.4399599999999</v>
      </c>
      <c r="H5" s="2">
        <f t="shared" si="1"/>
        <v>9.9999999947613105E-3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55215.05</v>
      </c>
      <c r="D6" s="1">
        <f>'PR-RAS'!E10</f>
        <v>46278.82</v>
      </c>
      <c r="E6" s="1">
        <v>0</v>
      </c>
      <c r="F6" s="1">
        <v>0</v>
      </c>
      <c r="G6" s="2">
        <f t="shared" si="0"/>
        <v>738.86345000000006</v>
      </c>
      <c r="H6" s="2">
        <f t="shared" si="1"/>
        <v>0.23000000000320142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4397.3100000000004</v>
      </c>
      <c r="D7" s="1">
        <f>'PR-RAS'!E11</f>
        <v>6068.74</v>
      </c>
      <c r="E7" s="1">
        <v>0</v>
      </c>
      <c r="F7" s="1">
        <v>0</v>
      </c>
      <c r="G7" s="2">
        <f t="shared" si="0"/>
        <v>99.208740000000006</v>
      </c>
      <c r="H7" s="2">
        <f t="shared" si="1"/>
        <v>0.57000000000061846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566.96</v>
      </c>
      <c r="D8" s="1">
        <f>'PR-RAS'!E12</f>
        <v>768.55</v>
      </c>
      <c r="E8" s="1">
        <v>0</v>
      </c>
      <c r="F8" s="1">
        <v>0</v>
      </c>
      <c r="G8" s="2">
        <f t="shared" si="0"/>
        <v>14.72842</v>
      </c>
      <c r="H8" s="2">
        <f t="shared" si="1"/>
        <v>0.49000000000000909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14346.78</v>
      </c>
      <c r="D11" s="1">
        <f>'PR-RAS'!E15</f>
        <v>24080.71</v>
      </c>
      <c r="E11" s="1">
        <v>0</v>
      </c>
      <c r="F11" s="1">
        <v>0</v>
      </c>
      <c r="G11" s="2">
        <f t="shared" si="0"/>
        <v>625.08199999999999</v>
      </c>
      <c r="H11" s="2">
        <f t="shared" si="1"/>
        <v>0.51000000000021828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29677.73</v>
      </c>
      <c r="D19" s="1">
        <f>'PR-RAS'!E23</f>
        <v>7658.37</v>
      </c>
      <c r="E19" s="1">
        <v>0</v>
      </c>
      <c r="F19" s="1">
        <v>0</v>
      </c>
      <c r="G19" s="2">
        <f t="shared" si="0"/>
        <v>809.90045999999995</v>
      </c>
      <c r="H19" s="2">
        <f t="shared" si="1"/>
        <v>0.64000000000032742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29677.73</v>
      </c>
      <c r="D23" s="1">
        <f>'PR-RAS'!E27</f>
        <v>7658.37</v>
      </c>
      <c r="E23" s="1">
        <v>0</v>
      </c>
      <c r="F23" s="1">
        <v>0</v>
      </c>
      <c r="G23" s="2">
        <f t="shared" si="0"/>
        <v>989.87833999999998</v>
      </c>
      <c r="H23" s="2">
        <f t="shared" si="1"/>
        <v>0.64000000000032742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3007.59</v>
      </c>
      <c r="D25" s="1">
        <f>'PR-RAS'!E29</f>
        <v>1233.25</v>
      </c>
      <c r="E25" s="1">
        <v>0</v>
      </c>
      <c r="F25" s="1">
        <v>0</v>
      </c>
      <c r="G25" s="2">
        <f t="shared" si="0"/>
        <v>131.37816000000001</v>
      </c>
      <c r="H25" s="2">
        <f t="shared" si="1"/>
        <v>0.65999999999985448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2767.56</v>
      </c>
      <c r="D27" s="1">
        <f>'PR-RAS'!E31</f>
        <v>1233.25</v>
      </c>
      <c r="E27" s="1">
        <v>0</v>
      </c>
      <c r="F27" s="1">
        <v>0</v>
      </c>
      <c r="G27" s="2">
        <f t="shared" si="0"/>
        <v>136.08555999999999</v>
      </c>
      <c r="H27" s="2">
        <f t="shared" si="1"/>
        <v>0.69000000000005457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240.03</v>
      </c>
      <c r="D29" s="1">
        <f>'PR-RAS'!E33</f>
        <v>0</v>
      </c>
      <c r="E29" s="1">
        <v>0</v>
      </c>
      <c r="F29" s="1">
        <v>0</v>
      </c>
      <c r="G29" s="2">
        <f t="shared" si="0"/>
        <v>6.7208399999999999</v>
      </c>
      <c r="H29" s="2">
        <f t="shared" si="1"/>
        <v>3.0000000000001137E-2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580793.84</v>
      </c>
      <c r="D46" s="1">
        <f>'PR-RAS'!E50</f>
        <v>682610.39</v>
      </c>
      <c r="E46" s="1">
        <v>0</v>
      </c>
      <c r="F46" s="1">
        <v>0</v>
      </c>
      <c r="G46" s="2">
        <f t="shared" si="0"/>
        <v>87570.657900000006</v>
      </c>
      <c r="H46" s="2">
        <f t="shared" si="1"/>
        <v>0.55000000004656613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541422.94999999995</v>
      </c>
      <c r="D55" s="1">
        <f>'PR-RAS'!E59</f>
        <v>623554.05000000005</v>
      </c>
      <c r="E55" s="1">
        <v>0</v>
      </c>
      <c r="F55" s="1">
        <v>0</v>
      </c>
      <c r="G55" s="2">
        <f t="shared" si="0"/>
        <v>96580.676699999996</v>
      </c>
      <c r="H55" s="2">
        <f t="shared" si="1"/>
        <v>0.10000000009313226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505677.3</v>
      </c>
      <c r="D56" s="1">
        <f>'PR-RAS'!E60</f>
        <v>481989.06</v>
      </c>
      <c r="E56" s="1">
        <v>0</v>
      </c>
      <c r="F56" s="1">
        <v>0</v>
      </c>
      <c r="G56" s="2">
        <f t="shared" si="0"/>
        <v>80831.0481</v>
      </c>
      <c r="H56" s="2">
        <f t="shared" si="1"/>
        <v>0.35999999998603016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35745.65</v>
      </c>
      <c r="D57" s="1">
        <f>'PR-RAS'!E61</f>
        <v>141564.99</v>
      </c>
      <c r="E57" s="1">
        <v>0</v>
      </c>
      <c r="F57" s="1">
        <v>0</v>
      </c>
      <c r="G57" s="2">
        <f t="shared" si="0"/>
        <v>17857.03528</v>
      </c>
      <c r="H57" s="2">
        <f t="shared" si="1"/>
        <v>0.36000000000785803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39370.89</v>
      </c>
      <c r="D58" s="1">
        <f>'PR-RAS'!E62</f>
        <v>59056.34</v>
      </c>
      <c r="E58" s="1">
        <v>0</v>
      </c>
      <c r="F58" s="1">
        <v>0</v>
      </c>
      <c r="G58" s="2">
        <f t="shared" si="0"/>
        <v>8976.5634900000005</v>
      </c>
      <c r="H58" s="2">
        <f t="shared" si="1"/>
        <v>0.44999999999708962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39370.89</v>
      </c>
      <c r="D59" s="1">
        <f>'PR-RAS'!E63</f>
        <v>59056.34</v>
      </c>
      <c r="E59" s="1">
        <v>0</v>
      </c>
      <c r="F59" s="1">
        <v>0</v>
      </c>
      <c r="G59" s="2">
        <f t="shared" si="0"/>
        <v>9134.0470600000008</v>
      </c>
      <c r="H59" s="2">
        <f t="shared" si="1"/>
        <v>0.44999999999708962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69934.350000000006</v>
      </c>
      <c r="D78" s="1">
        <f>'PR-RAS'!E82</f>
        <v>36516.670000000006</v>
      </c>
      <c r="E78" s="1">
        <v>0</v>
      </c>
      <c r="F78" s="1">
        <v>0</v>
      </c>
      <c r="G78" s="2">
        <f t="shared" si="0"/>
        <v>11008.512129999999</v>
      </c>
      <c r="H78" s="2">
        <f t="shared" si="1"/>
        <v>0.68000000000029104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1.25</v>
      </c>
      <c r="D79" s="1">
        <f>'PR-RAS'!E83</f>
        <v>0.76</v>
      </c>
      <c r="E79" s="1">
        <v>0</v>
      </c>
      <c r="F79" s="1">
        <v>0</v>
      </c>
      <c r="G79" s="2">
        <f t="shared" si="0"/>
        <v>0.21606</v>
      </c>
      <c r="H79" s="2">
        <f t="shared" si="1"/>
        <v>0.49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1.25</v>
      </c>
      <c r="D81" s="1">
        <f>'PR-RAS'!E85</f>
        <v>0.76</v>
      </c>
      <c r="E81" s="1">
        <v>0</v>
      </c>
      <c r="F81" s="1">
        <v>0</v>
      </c>
      <c r="G81" s="2">
        <f t="shared" si="0"/>
        <v>0.22160000000000002</v>
      </c>
      <c r="H81" s="2">
        <f t="shared" si="1"/>
        <v>0.49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69933.100000000006</v>
      </c>
      <c r="D87" s="1">
        <f>'PR-RAS'!E91</f>
        <v>36515.910000000003</v>
      </c>
      <c r="E87" s="1">
        <v>0</v>
      </c>
      <c r="F87" s="1">
        <v>0</v>
      </c>
      <c r="G87" s="2">
        <f t="shared" si="0"/>
        <v>12294.983120000001</v>
      </c>
      <c r="H87" s="2">
        <f t="shared" si="1"/>
        <v>0.19000000000232831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37906.050000000003</v>
      </c>
      <c r="D89" s="1">
        <f>'PR-RAS'!E93</f>
        <v>35810.160000000003</v>
      </c>
      <c r="E89" s="1">
        <v>0</v>
      </c>
      <c r="F89" s="1">
        <v>0</v>
      </c>
      <c r="G89" s="2">
        <f t="shared" si="0"/>
        <v>9638.3205600000001</v>
      </c>
      <c r="H89" s="2">
        <f t="shared" si="1"/>
        <v>0.21000000000640284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31852.92</v>
      </c>
      <c r="D90" s="1">
        <f>'PR-RAS'!E94</f>
        <v>36.380000000000003</v>
      </c>
      <c r="E90" s="1">
        <v>0</v>
      </c>
      <c r="F90" s="1">
        <v>0</v>
      </c>
      <c r="G90" s="2">
        <f t="shared" si="0"/>
        <v>2841.3855199999994</v>
      </c>
      <c r="H90" s="2">
        <f t="shared" si="1"/>
        <v>0.46000000000174879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174.13</v>
      </c>
      <c r="D93" s="1">
        <f>'PR-RAS'!E97</f>
        <v>669.37</v>
      </c>
      <c r="E93" s="1">
        <v>0</v>
      </c>
      <c r="F93" s="1">
        <v>0</v>
      </c>
      <c r="G93" s="2">
        <f t="shared" si="0"/>
        <v>139.18403999999998</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122165.64</v>
      </c>
      <c r="D102" s="1">
        <f>'PR-RAS'!E106</f>
        <v>103528.12999999999</v>
      </c>
      <c r="E102" s="1">
        <v>0</v>
      </c>
      <c r="F102" s="1">
        <v>0</v>
      </c>
      <c r="G102" s="2">
        <f t="shared" si="0"/>
        <v>33251.411899999999</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477.8</v>
      </c>
      <c r="D103" s="1">
        <f>'PR-RAS'!E107</f>
        <v>477.8</v>
      </c>
      <c r="E103" s="1">
        <v>0</v>
      </c>
      <c r="F103" s="1">
        <v>0</v>
      </c>
      <c r="G103" s="2">
        <f t="shared" si="0"/>
        <v>146.20679999999999</v>
      </c>
      <c r="H103" s="2">
        <f t="shared" si="1"/>
        <v>0.39999999999997726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477.8</v>
      </c>
      <c r="D105" s="1">
        <f>'PR-RAS'!E109</f>
        <v>477.8</v>
      </c>
      <c r="E105" s="1">
        <v>0</v>
      </c>
      <c r="F105" s="1">
        <v>0</v>
      </c>
      <c r="G105" s="2">
        <f t="shared" si="0"/>
        <v>149.0736</v>
      </c>
      <c r="H105" s="2">
        <f t="shared" si="1"/>
        <v>0.39999999999997726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105445.29</v>
      </c>
      <c r="D108" s="1">
        <f>'PR-RAS'!E112</f>
        <v>88455.01999999999</v>
      </c>
      <c r="E108" s="1">
        <v>0</v>
      </c>
      <c r="F108" s="1">
        <v>0</v>
      </c>
      <c r="G108" s="2">
        <f t="shared" si="0"/>
        <v>30212.020309999996</v>
      </c>
      <c r="H108" s="2">
        <f t="shared" si="1"/>
        <v>0.30999999998311978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105445.29</v>
      </c>
      <c r="D111" s="1">
        <f>'PR-RAS'!E115</f>
        <v>86839.12</v>
      </c>
      <c r="E111" s="1">
        <v>0</v>
      </c>
      <c r="F111" s="1">
        <v>0</v>
      </c>
      <c r="G111" s="2">
        <f t="shared" si="0"/>
        <v>30703.588299999996</v>
      </c>
      <c r="H111" s="2">
        <f t="shared" si="1"/>
        <v>0.40999999998894054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1615.9</v>
      </c>
      <c r="E113" s="1">
        <v>0</v>
      </c>
      <c r="F113" s="1">
        <v>0</v>
      </c>
      <c r="G113" s="2">
        <f t="shared" si="0"/>
        <v>361.96160000000003</v>
      </c>
      <c r="H113" s="2">
        <f t="shared" si="1"/>
        <v>9.9999999999909051E-2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16242.55</v>
      </c>
      <c r="D116" s="1">
        <f>'PR-RAS'!E120</f>
        <v>14595.31</v>
      </c>
      <c r="E116" s="1">
        <v>0</v>
      </c>
      <c r="F116" s="1">
        <v>0</v>
      </c>
      <c r="G116" s="2">
        <f t="shared" si="0"/>
        <v>5224.8145500000001</v>
      </c>
      <c r="H116" s="2">
        <f t="shared" si="1"/>
        <v>0.76000000000021828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16242.55</v>
      </c>
      <c r="D118" s="1">
        <f>'PR-RAS'!E122</f>
        <v>14595.31</v>
      </c>
      <c r="E118" s="1">
        <v>0</v>
      </c>
      <c r="F118" s="1">
        <v>0</v>
      </c>
      <c r="G118" s="2">
        <f t="shared" si="0"/>
        <v>5315.6808900000005</v>
      </c>
      <c r="H118" s="2">
        <f t="shared" si="1"/>
        <v>0.76000000000021828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544966.5</v>
      </c>
      <c r="D147" s="1">
        <f>'PR-RAS'!E151</f>
        <v>679194.65999999992</v>
      </c>
      <c r="E147" s="1">
        <v>0</v>
      </c>
      <c r="F147" s="1">
        <v>0</v>
      </c>
      <c r="G147" s="2">
        <f t="shared" si="0"/>
        <v>277889.94971999998</v>
      </c>
      <c r="H147" s="2">
        <f t="shared" si="1"/>
        <v>0.84000000008381903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76785.91</v>
      </c>
      <c r="D148" s="1">
        <f>'PR-RAS'!E152</f>
        <v>171470.31</v>
      </c>
      <c r="E148" s="1">
        <v>0</v>
      </c>
      <c r="F148" s="1">
        <v>0</v>
      </c>
      <c r="G148" s="2">
        <f t="shared" si="0"/>
        <v>61699.799910000002</v>
      </c>
      <c r="H148" s="2">
        <f t="shared" si="1"/>
        <v>0.39999999999417923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62815.08</v>
      </c>
      <c r="D149" s="1">
        <f>'PR-RAS'!E153</f>
        <v>143384.99</v>
      </c>
      <c r="E149" s="1">
        <v>0</v>
      </c>
      <c r="F149" s="1">
        <v>0</v>
      </c>
      <c r="G149" s="2">
        <f t="shared" si="0"/>
        <v>51738.588879999996</v>
      </c>
      <c r="H149" s="2">
        <f t="shared" si="1"/>
        <v>9.0000000011059456E-2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62815.08</v>
      </c>
      <c r="D150" s="1">
        <f>'PR-RAS'!E154</f>
        <v>143384.99</v>
      </c>
      <c r="E150" s="1">
        <v>0</v>
      </c>
      <c r="F150" s="1">
        <v>0</v>
      </c>
      <c r="G150" s="2">
        <f t="shared" si="0"/>
        <v>52088.173940000001</v>
      </c>
      <c r="H150" s="2">
        <f t="shared" si="1"/>
        <v>9.0000000011059456E-2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5839.8</v>
      </c>
      <c r="D154" s="1">
        <f>'PR-RAS'!E158</f>
        <v>6724.03</v>
      </c>
      <c r="E154" s="1">
        <v>0</v>
      </c>
      <c r="F154" s="1">
        <v>0</v>
      </c>
      <c r="G154" s="2">
        <f t="shared" si="0"/>
        <v>2951.0425799999998</v>
      </c>
      <c r="H154" s="2">
        <f t="shared" si="1"/>
        <v>0.22999999999956344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8131.03</v>
      </c>
      <c r="D155" s="1">
        <f>'PR-RAS'!E159</f>
        <v>21361.29</v>
      </c>
      <c r="E155" s="1">
        <v>0</v>
      </c>
      <c r="F155" s="1">
        <v>0</v>
      </c>
      <c r="G155" s="2">
        <f t="shared" si="0"/>
        <v>7831.4559399999998</v>
      </c>
      <c r="H155" s="2">
        <f t="shared" si="1"/>
        <v>0.32000000000061846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8131.03</v>
      </c>
      <c r="D157" s="1">
        <f>'PR-RAS'!E161</f>
        <v>21361.29</v>
      </c>
      <c r="E157" s="1">
        <v>0</v>
      </c>
      <c r="F157" s="1">
        <v>0</v>
      </c>
      <c r="G157" s="2">
        <f t="shared" si="0"/>
        <v>7933.1631600000001</v>
      </c>
      <c r="H157" s="2">
        <f t="shared" si="1"/>
        <v>0.32000000000061846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328116.88000000006</v>
      </c>
      <c r="D159" s="1">
        <f>'PR-RAS'!E163</f>
        <v>325581.84999999998</v>
      </c>
      <c r="E159" s="1">
        <v>0</v>
      </c>
      <c r="F159" s="1">
        <v>0</v>
      </c>
      <c r="G159" s="2">
        <f t="shared" si="0"/>
        <v>154726.33164000002</v>
      </c>
      <c r="H159" s="2">
        <f t="shared" si="1"/>
        <v>0.26999999996041879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1251.98</v>
      </c>
      <c r="D160" s="1">
        <f>'PR-RAS'!E164</f>
        <v>5801.47</v>
      </c>
      <c r="E160" s="1">
        <v>0</v>
      </c>
      <c r="F160" s="1">
        <v>0</v>
      </c>
      <c r="G160" s="2">
        <f t="shared" si="0"/>
        <v>2043.93228</v>
      </c>
      <c r="H160" s="2">
        <f t="shared" si="1"/>
        <v>0.49000000000023647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458.29</v>
      </c>
      <c r="D161" s="1">
        <f>'PR-RAS'!E165</f>
        <v>224.6</v>
      </c>
      <c r="E161" s="1">
        <v>0</v>
      </c>
      <c r="F161" s="1">
        <v>0</v>
      </c>
      <c r="G161" s="2">
        <f t="shared" si="0"/>
        <v>145.19839999999999</v>
      </c>
      <c r="H161" s="2">
        <f t="shared" si="1"/>
        <v>0.69000000000002615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528.24</v>
      </c>
      <c r="D162" s="1">
        <f>'PR-RAS'!E166</f>
        <v>5550.33</v>
      </c>
      <c r="E162" s="1">
        <v>0</v>
      </c>
      <c r="F162" s="1">
        <v>0</v>
      </c>
      <c r="G162" s="2">
        <f t="shared" si="0"/>
        <v>1872.2529</v>
      </c>
      <c r="H162" s="2">
        <f t="shared" si="1"/>
        <v>0.56999999999993634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265.45</v>
      </c>
      <c r="D163" s="1">
        <f>'PR-RAS'!E167</f>
        <v>26.54</v>
      </c>
      <c r="E163" s="1">
        <v>0</v>
      </c>
      <c r="F163" s="1">
        <v>0</v>
      </c>
      <c r="G163" s="2">
        <f t="shared" si="0"/>
        <v>51.601859999999995</v>
      </c>
      <c r="H163" s="2">
        <f t="shared" si="1"/>
        <v>0.90999999999998948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62219.919999999991</v>
      </c>
      <c r="D165" s="1">
        <f>'PR-RAS'!E169</f>
        <v>55531.489999999991</v>
      </c>
      <c r="E165" s="1">
        <v>0</v>
      </c>
      <c r="F165" s="1">
        <v>0</v>
      </c>
      <c r="G165" s="2">
        <f t="shared" si="0"/>
        <v>28418.395599999996</v>
      </c>
      <c r="H165" s="2">
        <f t="shared" si="1"/>
        <v>0.56999999999970896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4955.8500000000004</v>
      </c>
      <c r="D166" s="1">
        <f>'PR-RAS'!E170</f>
        <v>1037.7</v>
      </c>
      <c r="E166" s="1">
        <v>0</v>
      </c>
      <c r="F166" s="1">
        <v>0</v>
      </c>
      <c r="G166" s="2">
        <f t="shared" si="0"/>
        <v>1160.15625</v>
      </c>
      <c r="H166" s="2">
        <f t="shared" si="1"/>
        <v>0.44999999999959073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46963.96</v>
      </c>
      <c r="D168" s="1">
        <f>'PR-RAS'!E172</f>
        <v>37323.83</v>
      </c>
      <c r="E168" s="1">
        <v>0</v>
      </c>
      <c r="F168" s="1">
        <v>0</v>
      </c>
      <c r="G168" s="2">
        <f t="shared" si="0"/>
        <v>20309.14054</v>
      </c>
      <c r="H168" s="2">
        <f t="shared" si="1"/>
        <v>0.20999999999912689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8301.8799999999992</v>
      </c>
      <c r="D169" s="1">
        <f>'PR-RAS'!E173</f>
        <v>12881.92</v>
      </c>
      <c r="E169" s="1">
        <v>0</v>
      </c>
      <c r="F169" s="1">
        <v>0</v>
      </c>
      <c r="G169" s="2">
        <f t="shared" si="0"/>
        <v>5723.0409600000003</v>
      </c>
      <c r="H169" s="2">
        <f t="shared" si="1"/>
        <v>0.2000000000007276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944.39</v>
      </c>
      <c r="D170" s="1">
        <f>'PR-RAS'!E174</f>
        <v>3779.02</v>
      </c>
      <c r="E170" s="1">
        <v>0</v>
      </c>
      <c r="F170" s="1">
        <v>0</v>
      </c>
      <c r="G170" s="2">
        <f t="shared" si="0"/>
        <v>1436.9106700000002</v>
      </c>
      <c r="H170" s="2">
        <f t="shared" si="1"/>
        <v>0.40999999999996817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1053.8399999999999</v>
      </c>
      <c r="D172" s="1">
        <f>'PR-RAS'!E176</f>
        <v>509.02</v>
      </c>
      <c r="E172" s="1">
        <v>0</v>
      </c>
      <c r="F172" s="1">
        <v>0</v>
      </c>
      <c r="G172" s="2">
        <f t="shared" si="0"/>
        <v>354.29148000000004</v>
      </c>
      <c r="H172" s="2">
        <f t="shared" si="1"/>
        <v>0.18000000000006366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246296.40000000002</v>
      </c>
      <c r="D173" s="1">
        <f>'PR-RAS'!E177</f>
        <v>234979.9</v>
      </c>
      <c r="E173" s="1">
        <v>0</v>
      </c>
      <c r="F173" s="1">
        <v>0</v>
      </c>
      <c r="G173" s="2">
        <f t="shared" si="0"/>
        <v>123196.06639999998</v>
      </c>
      <c r="H173" s="2">
        <f t="shared" si="1"/>
        <v>0.50000000002910383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2719.51</v>
      </c>
      <c r="D174" s="1">
        <f>'PR-RAS'!E178</f>
        <v>2861.16</v>
      </c>
      <c r="E174" s="1">
        <v>0</v>
      </c>
      <c r="F174" s="1">
        <v>0</v>
      </c>
      <c r="G174" s="2">
        <f t="shared" si="0"/>
        <v>1460.4365899999998</v>
      </c>
      <c r="H174" s="2">
        <f t="shared" si="1"/>
        <v>0.6499999999996362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114561.76</v>
      </c>
      <c r="D175" s="1">
        <f>'PR-RAS'!E179</f>
        <v>105413.66</v>
      </c>
      <c r="E175" s="1">
        <v>0</v>
      </c>
      <c r="F175" s="1">
        <v>0</v>
      </c>
      <c r="G175" s="2">
        <f t="shared" si="0"/>
        <v>56617.699919999999</v>
      </c>
      <c r="H175" s="2">
        <f t="shared" si="1"/>
        <v>0.58000000000174623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9590.42</v>
      </c>
      <c r="D176" s="1">
        <f>'PR-RAS'!E180</f>
        <v>11679.96</v>
      </c>
      <c r="E176" s="1">
        <v>0</v>
      </c>
      <c r="F176" s="1">
        <v>0</v>
      </c>
      <c r="G176" s="2">
        <f t="shared" si="0"/>
        <v>5766.3094999999994</v>
      </c>
      <c r="H176" s="2">
        <f t="shared" si="1"/>
        <v>0.46000000000094587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50690.27</v>
      </c>
      <c r="D177" s="1">
        <f>'PR-RAS'!E181</f>
        <v>55520.78</v>
      </c>
      <c r="E177" s="1">
        <v>0</v>
      </c>
      <c r="F177" s="1">
        <v>0</v>
      </c>
      <c r="G177" s="2">
        <f t="shared" si="0"/>
        <v>28464.802079999998</v>
      </c>
      <c r="H177" s="2">
        <f t="shared" si="1"/>
        <v>0.48999999999796273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295.97000000000003</v>
      </c>
      <c r="D179" s="1">
        <f>'PR-RAS'!E183</f>
        <v>0</v>
      </c>
      <c r="E179" s="1">
        <v>0</v>
      </c>
      <c r="F179" s="1">
        <v>0</v>
      </c>
      <c r="G179" s="2">
        <f t="shared" si="0"/>
        <v>52.682660000000006</v>
      </c>
      <c r="H179" s="2">
        <f t="shared" si="1"/>
        <v>2.9999999999972715E-2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64590.83</v>
      </c>
      <c r="D180" s="1">
        <f>'PR-RAS'!E184</f>
        <v>57437.32</v>
      </c>
      <c r="E180" s="1">
        <v>0</v>
      </c>
      <c r="F180" s="1">
        <v>0</v>
      </c>
      <c r="G180" s="2">
        <f t="shared" si="0"/>
        <v>32124.31913</v>
      </c>
      <c r="H180" s="2">
        <f t="shared" si="1"/>
        <v>0.48999999999796273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58.07</v>
      </c>
      <c r="D181" s="1">
        <f>'PR-RAS'!E185</f>
        <v>0</v>
      </c>
      <c r="E181" s="1">
        <v>0</v>
      </c>
      <c r="F181" s="1">
        <v>0</v>
      </c>
      <c r="G181" s="2">
        <f t="shared" si="0"/>
        <v>10.4526</v>
      </c>
      <c r="H181" s="2">
        <f t="shared" si="1"/>
        <v>7.0000000000000284E-2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3789.57</v>
      </c>
      <c r="D182" s="1">
        <f>'PR-RAS'!E186</f>
        <v>2067.02</v>
      </c>
      <c r="E182" s="1">
        <v>0</v>
      </c>
      <c r="F182" s="1">
        <v>0</v>
      </c>
      <c r="G182" s="2">
        <f t="shared" si="0"/>
        <v>1434.1734100000001</v>
      </c>
      <c r="H182" s="2">
        <f t="shared" si="1"/>
        <v>0.4499999999998181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18348.580000000002</v>
      </c>
      <c r="D184" s="1">
        <f>'PR-RAS'!E188</f>
        <v>29268.99</v>
      </c>
      <c r="E184" s="1">
        <v>0</v>
      </c>
      <c r="F184" s="1">
        <v>0</v>
      </c>
      <c r="G184" s="2">
        <f t="shared" si="0"/>
        <v>14070.240479999999</v>
      </c>
      <c r="H184" s="2">
        <f t="shared" si="1"/>
        <v>0.42999999999665306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1110.1099999999999</v>
      </c>
      <c r="D185" s="1">
        <f>'PR-RAS'!E189</f>
        <v>1029.3399999999999</v>
      </c>
      <c r="E185" s="1">
        <v>0</v>
      </c>
      <c r="F185" s="1">
        <v>0</v>
      </c>
      <c r="G185" s="2">
        <f t="shared" si="0"/>
        <v>583.05736000000002</v>
      </c>
      <c r="H185" s="2">
        <f t="shared" si="1"/>
        <v>0.4499999999998181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4692.18</v>
      </c>
      <c r="D186" s="1">
        <f>'PR-RAS'!E190</f>
        <v>6261.28</v>
      </c>
      <c r="E186" s="1">
        <v>0</v>
      </c>
      <c r="F186" s="1">
        <v>0</v>
      </c>
      <c r="G186" s="2">
        <f t="shared" si="0"/>
        <v>3184.7268999999997</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3011.66</v>
      </c>
      <c r="D187" s="1">
        <f>'PR-RAS'!E191</f>
        <v>5805.31</v>
      </c>
      <c r="E187" s="1">
        <v>0</v>
      </c>
      <c r="F187" s="1">
        <v>0</v>
      </c>
      <c r="G187" s="2">
        <f t="shared" si="0"/>
        <v>2719.7440799999999</v>
      </c>
      <c r="H187" s="2">
        <f t="shared" si="1"/>
        <v>0.6500000000005457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1336.36</v>
      </c>
      <c r="D188" s="1">
        <f>'PR-RAS'!E192</f>
        <v>0</v>
      </c>
      <c r="E188" s="1">
        <v>0</v>
      </c>
      <c r="F188" s="1">
        <v>0</v>
      </c>
      <c r="G188" s="2">
        <f t="shared" si="0"/>
        <v>249.89931999999999</v>
      </c>
      <c r="H188" s="2">
        <f t="shared" si="1"/>
        <v>0.35999999999989996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340.29</v>
      </c>
      <c r="D189" s="1">
        <f>'PR-RAS'!E193</f>
        <v>3903.97</v>
      </c>
      <c r="E189" s="1">
        <v>0</v>
      </c>
      <c r="F189" s="1">
        <v>0</v>
      </c>
      <c r="G189" s="2">
        <f t="shared" si="0"/>
        <v>1531.8672399999998</v>
      </c>
      <c r="H189" s="2">
        <f t="shared" si="1"/>
        <v>0.32000000000022055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7857.98</v>
      </c>
      <c r="D191" s="1">
        <f>'PR-RAS'!E195</f>
        <v>12269.09</v>
      </c>
      <c r="E191" s="1">
        <v>0</v>
      </c>
      <c r="F191" s="1">
        <v>0</v>
      </c>
      <c r="G191" s="2">
        <f t="shared" si="0"/>
        <v>6155.2704000000003</v>
      </c>
      <c r="H191" s="2">
        <f t="shared" si="1"/>
        <v>0.11000000000058208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1274.9199999999998</v>
      </c>
      <c r="D192" s="1">
        <f>'PR-RAS'!E196</f>
        <v>3269.83</v>
      </c>
      <c r="E192" s="1">
        <v>0</v>
      </c>
      <c r="F192" s="1">
        <v>0</v>
      </c>
      <c r="G192" s="2">
        <f t="shared" si="0"/>
        <v>1492.5847799999999</v>
      </c>
      <c r="H192" s="2">
        <f t="shared" si="1"/>
        <v>0.25000000000022737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1274.9199999999998</v>
      </c>
      <c r="D206" s="1">
        <f>'PR-RAS'!E210</f>
        <v>3269.83</v>
      </c>
      <c r="E206" s="1">
        <v>0</v>
      </c>
      <c r="F206" s="1">
        <v>0</v>
      </c>
      <c r="G206" s="2">
        <f t="shared" si="0"/>
        <v>1601.9888999999998</v>
      </c>
      <c r="H206" s="2">
        <f t="shared" si="1"/>
        <v>0.25000000000022737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1274.8499999999999</v>
      </c>
      <c r="D207" s="1">
        <f>'PR-RAS'!E211</f>
        <v>3269.83</v>
      </c>
      <c r="E207" s="1">
        <v>0</v>
      </c>
      <c r="F207" s="1">
        <v>0</v>
      </c>
      <c r="G207" s="2">
        <f t="shared" si="0"/>
        <v>1609.7890600000001</v>
      </c>
      <c r="H207" s="2">
        <f t="shared" si="1"/>
        <v>0.32000000000016371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7.0000000000000007E-2</v>
      </c>
      <c r="D209" s="1">
        <f>'PR-RAS'!E213</f>
        <v>0</v>
      </c>
      <c r="E209" s="1">
        <v>0</v>
      </c>
      <c r="F209" s="1">
        <v>0</v>
      </c>
      <c r="G209" s="2">
        <f t="shared" si="0"/>
        <v>1.456E-2</v>
      </c>
      <c r="H209" s="2">
        <f t="shared" si="1"/>
        <v>7.0000000000000007E-2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10886.63</v>
      </c>
      <c r="D220" s="1">
        <f>'PR-RAS'!E224</f>
        <v>39012.51</v>
      </c>
      <c r="E220" s="1">
        <v>0</v>
      </c>
      <c r="F220" s="1">
        <v>0</v>
      </c>
      <c r="G220" s="2">
        <f t="shared" si="0"/>
        <v>19471.651350000004</v>
      </c>
      <c r="H220" s="2">
        <f t="shared" si="1"/>
        <v>0.85999999999876309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10886.63</v>
      </c>
      <c r="D227" s="1">
        <f>'PR-RAS'!E231</f>
        <v>13131.56</v>
      </c>
      <c r="E227" s="1">
        <v>0</v>
      </c>
      <c r="F227" s="1">
        <v>0</v>
      </c>
      <c r="G227" s="2">
        <f t="shared" si="0"/>
        <v>8395.8435000000009</v>
      </c>
      <c r="H227" s="2">
        <f t="shared" si="1"/>
        <v>0.81000000000130967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10886.63</v>
      </c>
      <c r="D228" s="1">
        <f>'PR-RAS'!E232</f>
        <v>13131.56</v>
      </c>
      <c r="E228" s="1">
        <v>0</v>
      </c>
      <c r="F228" s="1">
        <v>0</v>
      </c>
      <c r="G228" s="2">
        <f t="shared" si="0"/>
        <v>8432.9932499999995</v>
      </c>
      <c r="H228" s="2">
        <f t="shared" si="1"/>
        <v>0.81000000000130967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25880.95</v>
      </c>
      <c r="E232" s="1">
        <v>0</v>
      </c>
      <c r="F232" s="1">
        <v>0</v>
      </c>
      <c r="G232" s="2">
        <f t="shared" si="0"/>
        <v>11956.998900000001</v>
      </c>
      <c r="H232" s="2">
        <f t="shared" si="1"/>
        <v>4.9999999999272404E-2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25880.95</v>
      </c>
      <c r="E234" s="1">
        <v>0</v>
      </c>
      <c r="F234" s="1">
        <v>0</v>
      </c>
      <c r="G234" s="2">
        <f t="shared" si="0"/>
        <v>12060.522700000001</v>
      </c>
      <c r="H234" s="2">
        <f t="shared" si="1"/>
        <v>4.9999999999272404E-2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73704.800000000003</v>
      </c>
      <c r="D248" s="1">
        <f>'PR-RAS'!E252</f>
        <v>86670.71</v>
      </c>
      <c r="E248" s="1">
        <v>0</v>
      </c>
      <c r="F248" s="1">
        <v>0</v>
      </c>
      <c r="G248" s="2">
        <f t="shared" si="0"/>
        <v>61020.416340000003</v>
      </c>
      <c r="H248" s="2">
        <f t="shared" si="1"/>
        <v>0.48999999999068677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73704.800000000003</v>
      </c>
      <c r="D255" s="1">
        <f>'PR-RAS'!E259</f>
        <v>86670.71</v>
      </c>
      <c r="E255" s="1">
        <v>0</v>
      </c>
      <c r="F255" s="1">
        <v>0</v>
      </c>
      <c r="G255" s="2">
        <f t="shared" si="0"/>
        <v>62749.739880000008</v>
      </c>
      <c r="H255" s="2">
        <f t="shared" si="1"/>
        <v>0.48999999999068677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44312.08</v>
      </c>
      <c r="D256" s="1">
        <f>'PR-RAS'!E260</f>
        <v>68621.16</v>
      </c>
      <c r="E256" s="1">
        <v>0</v>
      </c>
      <c r="F256" s="1">
        <v>0</v>
      </c>
      <c r="G256" s="2">
        <f t="shared" si="0"/>
        <v>46296.37200000001</v>
      </c>
      <c r="H256" s="2">
        <f t="shared" si="1"/>
        <v>0.24000000000523869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29392.720000000001</v>
      </c>
      <c r="D257" s="1">
        <f>'PR-RAS'!E261</f>
        <v>18049.55</v>
      </c>
      <c r="E257" s="1">
        <v>0</v>
      </c>
      <c r="F257" s="1">
        <v>0</v>
      </c>
      <c r="G257" s="2">
        <f t="shared" si="0"/>
        <v>16765.905920000001</v>
      </c>
      <c r="H257" s="2">
        <f t="shared" si="1"/>
        <v>0.72999999999956344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54197.36</v>
      </c>
      <c r="D259" s="1">
        <f>'PR-RAS'!E263</f>
        <v>53189.45</v>
      </c>
      <c r="E259" s="1">
        <v>0</v>
      </c>
      <c r="F259" s="1">
        <v>0</v>
      </c>
      <c r="G259" s="2">
        <f t="shared" si="0"/>
        <v>41428.675080000001</v>
      </c>
      <c r="H259" s="2">
        <f t="shared" si="1"/>
        <v>0.80999999999767169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54197.36</v>
      </c>
      <c r="D260" s="1">
        <f>'PR-RAS'!E264</f>
        <v>53189.45</v>
      </c>
      <c r="E260" s="1">
        <v>0</v>
      </c>
      <c r="F260" s="1">
        <v>0</v>
      </c>
      <c r="G260" s="2">
        <f t="shared" si="0"/>
        <v>41589.251340000003</v>
      </c>
      <c r="H260" s="2">
        <f t="shared" si="1"/>
        <v>0.80999999999767169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54197.36</v>
      </c>
      <c r="D261" s="1">
        <f>'PR-RAS'!E265</f>
        <v>53189.45</v>
      </c>
      <c r="E261" s="1">
        <v>0</v>
      </c>
      <c r="F261" s="1">
        <v>0</v>
      </c>
      <c r="G261" s="2">
        <f t="shared" si="0"/>
        <v>41749.827600000004</v>
      </c>
      <c r="H261" s="2">
        <f t="shared" si="1"/>
        <v>0.80999999999767169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544966.5</v>
      </c>
      <c r="D285" s="1">
        <f>'PR-RAS'!E289</f>
        <v>679194.65999999992</v>
      </c>
      <c r="E285" s="1">
        <v>0</v>
      </c>
      <c r="F285" s="1">
        <v>0</v>
      </c>
      <c r="G285" s="2">
        <f t="shared" si="8"/>
        <v>540553.05287999986</v>
      </c>
      <c r="H285" s="2">
        <f t="shared" si="9"/>
        <v>0.84000000008381903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387261.17999999993</v>
      </c>
      <c r="D286" s="1">
        <f>'PR-RAS'!E290</f>
        <v>328659.55000000016</v>
      </c>
      <c r="E286" s="1">
        <v>0</v>
      </c>
      <c r="F286" s="1">
        <v>0</v>
      </c>
      <c r="G286" s="2">
        <f t="shared" si="8"/>
        <v>297705.37980000005</v>
      </c>
      <c r="H286" s="2">
        <f t="shared" si="9"/>
        <v>0.62999999977182597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1878255.08</v>
      </c>
      <c r="D288" s="1">
        <f>'PR-RAS'!E292</f>
        <v>2265516.25</v>
      </c>
      <c r="E288" s="1">
        <v>0</v>
      </c>
      <c r="F288" s="1">
        <v>0</v>
      </c>
      <c r="G288" s="2">
        <f t="shared" si="8"/>
        <v>1839465.5354599999</v>
      </c>
      <c r="H288" s="2">
        <f t="shared" si="9"/>
        <v>0.33000000007450581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66500.27</v>
      </c>
      <c r="D290" s="1">
        <f>'PR-RAS'!E294</f>
        <v>0</v>
      </c>
      <c r="E290" s="1">
        <v>0</v>
      </c>
      <c r="F290" s="1">
        <v>0</v>
      </c>
      <c r="G290" s="2">
        <f t="shared" si="8"/>
        <v>19218.578030000001</v>
      </c>
      <c r="H290" s="2">
        <f t="shared" si="9"/>
        <v>0.27000000000407454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87051.76</v>
      </c>
      <c r="D293" s="1">
        <f>'PR-RAS'!E298</f>
        <v>0</v>
      </c>
      <c r="E293" s="1">
        <v>0</v>
      </c>
      <c r="F293" s="1">
        <v>0</v>
      </c>
      <c r="G293" s="2">
        <f t="shared" si="8"/>
        <v>25419.113919999996</v>
      </c>
      <c r="H293" s="2">
        <f t="shared" si="9"/>
        <v>0.24000000000523869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87051.76</v>
      </c>
      <c r="D294" s="1">
        <f>'PR-RAS'!E299</f>
        <v>0</v>
      </c>
      <c r="E294" s="1">
        <v>0</v>
      </c>
      <c r="F294" s="1">
        <v>0</v>
      </c>
      <c r="G294" s="2">
        <f t="shared" si="8"/>
        <v>25506.165679999998</v>
      </c>
      <c r="H294" s="2">
        <f t="shared" si="9"/>
        <v>0.24000000000523869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87051.76</v>
      </c>
      <c r="D295" s="1">
        <f>'PR-RAS'!E300</f>
        <v>0</v>
      </c>
      <c r="E295" s="1">
        <v>0</v>
      </c>
      <c r="F295" s="1">
        <v>0</v>
      </c>
      <c r="G295" s="2">
        <f t="shared" si="8"/>
        <v>25593.217439999997</v>
      </c>
      <c r="H295" s="2">
        <f t="shared" si="9"/>
        <v>0.24000000000523869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87051.76</v>
      </c>
      <c r="D296" s="1">
        <f>'PR-RAS'!E301</f>
        <v>0</v>
      </c>
      <c r="E296" s="1">
        <v>0</v>
      </c>
      <c r="F296" s="1">
        <v>0</v>
      </c>
      <c r="G296" s="2">
        <f t="shared" si="8"/>
        <v>25680.269199999999</v>
      </c>
      <c r="H296" s="2">
        <f t="shared" si="9"/>
        <v>0.24000000000523869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491567.47000000003</v>
      </c>
      <c r="D345" s="1">
        <f>'PR-RAS'!E350</f>
        <v>463157.41999999993</v>
      </c>
      <c r="E345" s="1">
        <v>0</v>
      </c>
      <c r="F345" s="1">
        <v>0</v>
      </c>
      <c r="G345" s="2">
        <f t="shared" si="8"/>
        <v>487751.51463999989</v>
      </c>
      <c r="H345" s="2">
        <f t="shared" si="9"/>
        <v>0.88999999995576218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9984.9</v>
      </c>
      <c r="D346" s="1">
        <f>'PR-RAS'!E351</f>
        <v>11646.25</v>
      </c>
      <c r="E346" s="1">
        <v>0</v>
      </c>
      <c r="F346" s="1">
        <v>0</v>
      </c>
      <c r="G346" s="2">
        <f t="shared" si="8"/>
        <v>11480.703</v>
      </c>
      <c r="H346" s="2">
        <f t="shared" si="9"/>
        <v>0.3500000000003638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9984.9</v>
      </c>
      <c r="D351" s="1">
        <f>'PR-RAS'!E356</f>
        <v>11646.25</v>
      </c>
      <c r="E351" s="1">
        <v>0</v>
      </c>
      <c r="F351" s="1">
        <v>0</v>
      </c>
      <c r="G351" s="2">
        <f t="shared" si="8"/>
        <v>11647.09</v>
      </c>
      <c r="H351" s="2">
        <f t="shared" si="9"/>
        <v>0.3500000000003638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9984.9</v>
      </c>
      <c r="D355" s="1">
        <f>'PR-RAS'!E360</f>
        <v>11646.25</v>
      </c>
      <c r="E355" s="1">
        <v>0</v>
      </c>
      <c r="F355" s="1">
        <v>0</v>
      </c>
      <c r="G355" s="2">
        <f t="shared" si="8"/>
        <v>11780.1996</v>
      </c>
      <c r="H355" s="2">
        <f t="shared" si="9"/>
        <v>0.3500000000003638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340512.07</v>
      </c>
      <c r="D358" s="1">
        <f>'PR-RAS'!E363</f>
        <v>257538.08</v>
      </c>
      <c r="E358" s="1">
        <v>0</v>
      </c>
      <c r="F358" s="1">
        <v>0</v>
      </c>
      <c r="G358" s="2">
        <f t="shared" si="8"/>
        <v>305444.99810999999</v>
      </c>
      <c r="H358" s="2">
        <f t="shared" si="9"/>
        <v>0.14999999999417923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254079.5</v>
      </c>
      <c r="D359" s="1">
        <f>'PR-RAS'!E364</f>
        <v>190967.6</v>
      </c>
      <c r="E359" s="1">
        <v>0</v>
      </c>
      <c r="F359" s="1">
        <v>0</v>
      </c>
      <c r="G359" s="2">
        <f t="shared" si="8"/>
        <v>227693.26259999999</v>
      </c>
      <c r="H359" s="2">
        <f t="shared" si="9"/>
        <v>0.89999999999417923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250796.57</v>
      </c>
      <c r="D362" s="1">
        <f>'PR-RAS'!E367</f>
        <v>0</v>
      </c>
      <c r="E362" s="1">
        <v>0</v>
      </c>
      <c r="F362" s="1">
        <v>0</v>
      </c>
      <c r="G362" s="2">
        <f t="shared" si="8"/>
        <v>90537.56177</v>
      </c>
      <c r="H362" s="2">
        <f t="shared" si="9"/>
        <v>0.42999999999301508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3282.93</v>
      </c>
      <c r="D363" s="1">
        <f>'PR-RAS'!E368</f>
        <v>190967.6</v>
      </c>
      <c r="E363" s="1">
        <v>0</v>
      </c>
      <c r="F363" s="1">
        <v>0</v>
      </c>
      <c r="G363" s="2">
        <f t="shared" si="8"/>
        <v>139448.96306000001</v>
      </c>
      <c r="H363" s="2">
        <f t="shared" si="9"/>
        <v>0.46999999999434294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59543.76</v>
      </c>
      <c r="D364" s="1">
        <f>'PR-RAS'!E369</f>
        <v>50089.95</v>
      </c>
      <c r="E364" s="1">
        <v>0</v>
      </c>
      <c r="F364" s="1">
        <v>0</v>
      </c>
      <c r="G364" s="2">
        <f t="shared" si="8"/>
        <v>57979.688580000002</v>
      </c>
      <c r="H364" s="2">
        <f t="shared" si="9"/>
        <v>0.29000000000087311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4756</v>
      </c>
      <c r="D365" s="1">
        <f>'PR-RAS'!E370</f>
        <v>1777.45</v>
      </c>
      <c r="E365" s="1">
        <v>0</v>
      </c>
      <c r="F365" s="1">
        <v>0</v>
      </c>
      <c r="G365" s="2">
        <f t="shared" si="8"/>
        <v>3025.1675999999998</v>
      </c>
      <c r="H365" s="2">
        <f t="shared" si="9"/>
        <v>0.45000000000004547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48312.5</v>
      </c>
      <c r="E367" s="1">
        <v>0</v>
      </c>
      <c r="F367" s="1">
        <v>0</v>
      </c>
      <c r="G367" s="2">
        <f t="shared" si="8"/>
        <v>35364.75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54787.76</v>
      </c>
      <c r="D371" s="1">
        <f>'PR-RAS'!E376</f>
        <v>0</v>
      </c>
      <c r="E371" s="1">
        <v>0</v>
      </c>
      <c r="F371" s="1">
        <v>0</v>
      </c>
      <c r="G371" s="2">
        <f t="shared" si="8"/>
        <v>20271.4712</v>
      </c>
      <c r="H371" s="2">
        <f t="shared" si="9"/>
        <v>0.23999999999796273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26888.809999999998</v>
      </c>
      <c r="D386" s="1">
        <f>'PR-RAS'!E391</f>
        <v>16480.53</v>
      </c>
      <c r="E386" s="1">
        <v>0</v>
      </c>
      <c r="F386" s="1">
        <v>0</v>
      </c>
      <c r="G386" s="2">
        <f t="shared" si="8"/>
        <v>23042.199949999998</v>
      </c>
      <c r="H386" s="2">
        <f t="shared" si="9"/>
        <v>0.66000000000349246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4645.3</v>
      </c>
      <c r="D388" s="1">
        <f>'PR-RAS'!E393</f>
        <v>0</v>
      </c>
      <c r="E388" s="1">
        <v>0</v>
      </c>
      <c r="F388" s="1">
        <v>0</v>
      </c>
      <c r="G388" s="2">
        <f t="shared" si="8"/>
        <v>1797.7311000000002</v>
      </c>
      <c r="H388" s="2">
        <f t="shared" si="9"/>
        <v>0.3000000000001819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22243.51</v>
      </c>
      <c r="D390" s="1">
        <f>'PR-RAS'!E395</f>
        <v>16480.53</v>
      </c>
      <c r="E390" s="1">
        <v>0</v>
      </c>
      <c r="F390" s="1">
        <v>0</v>
      </c>
      <c r="G390" s="2">
        <f t="shared" si="8"/>
        <v>21474.577729999997</v>
      </c>
      <c r="H390" s="2">
        <f t="shared" si="9"/>
        <v>0.96000000000276486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141070.5</v>
      </c>
      <c r="D397" s="1">
        <f>'PR-RAS'!E402</f>
        <v>193973.09</v>
      </c>
      <c r="E397" s="1">
        <v>0</v>
      </c>
      <c r="F397" s="1">
        <v>0</v>
      </c>
      <c r="G397" s="2">
        <f t="shared" si="8"/>
        <v>209490.60527999999</v>
      </c>
      <c r="H397" s="2">
        <f t="shared" si="9"/>
        <v>0.58999999999650754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141070.5</v>
      </c>
      <c r="D398" s="1">
        <f>'PR-RAS'!E403</f>
        <v>193973.09</v>
      </c>
      <c r="E398" s="1">
        <v>0</v>
      </c>
      <c r="F398" s="1">
        <v>0</v>
      </c>
      <c r="G398" s="2">
        <f t="shared" si="8"/>
        <v>210019.62195999999</v>
      </c>
      <c r="H398" s="2">
        <f t="shared" si="9"/>
        <v>0.58999999999650754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404515.71</v>
      </c>
      <c r="D403" s="1">
        <f>'PR-RAS'!E408</f>
        <v>463157.41999999993</v>
      </c>
      <c r="E403" s="1">
        <v>0</v>
      </c>
      <c r="F403" s="1">
        <v>0</v>
      </c>
      <c r="G403" s="2">
        <f t="shared" si="8"/>
        <v>534993.8811</v>
      </c>
      <c r="H403" s="2">
        <f t="shared" si="9"/>
        <v>0.70999999990453944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1667875.1</v>
      </c>
      <c r="D405" s="1">
        <f>'PR-RAS'!E410</f>
        <v>2072390.82</v>
      </c>
      <c r="E405" s="1">
        <v>0</v>
      </c>
      <c r="F405" s="1">
        <v>0</v>
      </c>
      <c r="G405" s="2">
        <f t="shared" si="8"/>
        <v>2348313.32296</v>
      </c>
      <c r="H405" s="2">
        <f t="shared" si="9"/>
        <v>0.28000000002793968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377552.83</v>
      </c>
      <c r="D406" s="1">
        <f>'PR-RAS'!E411</f>
        <v>0</v>
      </c>
      <c r="E406" s="1">
        <v>0</v>
      </c>
      <c r="F406" s="1">
        <v>0</v>
      </c>
      <c r="G406" s="2">
        <f t="shared" si="8"/>
        <v>152908.89615000002</v>
      </c>
      <c r="H406" s="2">
        <f t="shared" si="9"/>
        <v>0.16999999998370185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1019279.44</v>
      </c>
      <c r="D407" s="1">
        <f>'PR-RAS'!E412</f>
        <v>1007854.2100000001</v>
      </c>
      <c r="E407" s="1">
        <v>0</v>
      </c>
      <c r="F407" s="1">
        <v>0</v>
      </c>
      <c r="G407" s="2">
        <f t="shared" si="8"/>
        <v>1232205.0711600003</v>
      </c>
      <c r="H407" s="2">
        <f t="shared" si="9"/>
        <v>0.65000000002328306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1036533.97</v>
      </c>
      <c r="D408" s="1">
        <f>'PR-RAS'!E413</f>
        <v>1142352.0799999998</v>
      </c>
      <c r="E408" s="1">
        <v>0</v>
      </c>
      <c r="F408" s="1">
        <v>0</v>
      </c>
      <c r="G408" s="2">
        <f t="shared" si="8"/>
        <v>1351743.9189099998</v>
      </c>
      <c r="H408" s="2">
        <f t="shared" si="9"/>
        <v>0.10999999986961484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17254.530000000028</v>
      </c>
      <c r="D410" s="1">
        <f>'PR-RAS'!E415</f>
        <v>134497.86999999976</v>
      </c>
      <c r="E410" s="1">
        <v>0</v>
      </c>
      <c r="F410" s="1">
        <v>0</v>
      </c>
      <c r="G410" s="2">
        <f t="shared" si="8"/>
        <v>117076.36042999981</v>
      </c>
      <c r="H410" s="2">
        <f t="shared" si="9"/>
        <v>0.60000000020954758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210379.97999999998</v>
      </c>
      <c r="D411" s="1">
        <f>'PR-RAS'!E416</f>
        <v>193125.42999999993</v>
      </c>
      <c r="E411" s="1">
        <v>0</v>
      </c>
      <c r="F411" s="1">
        <v>0</v>
      </c>
      <c r="G411" s="2">
        <f t="shared" si="8"/>
        <v>244618.64439999993</v>
      </c>
      <c r="H411" s="2">
        <f t="shared" si="9"/>
        <v>0.44999999995343387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444053.10000000003</v>
      </c>
      <c r="D413" s="1">
        <f>'PR-RAS'!E418</f>
        <v>0</v>
      </c>
      <c r="E413" s="1">
        <v>0</v>
      </c>
      <c r="F413" s="1">
        <v>0</v>
      </c>
      <c r="G413" s="2">
        <f t="shared" si="8"/>
        <v>182949.87720000002</v>
      </c>
      <c r="H413" s="2">
        <f t="shared" si="9"/>
        <v>0.1000000000349246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15275.21</v>
      </c>
      <c r="D414" s="1">
        <f>'PR-RAS'!E420</f>
        <v>0</v>
      </c>
      <c r="E414" s="1">
        <v>0</v>
      </c>
      <c r="F414" s="1">
        <v>0</v>
      </c>
      <c r="G414" s="2">
        <f t="shared" si="8"/>
        <v>6308.6617299999989</v>
      </c>
      <c r="H414" s="2">
        <f t="shared" si="9"/>
        <v>0.20999999999912689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15275.21</v>
      </c>
      <c r="D478" s="1">
        <f>'PR-RAS'!E484</f>
        <v>0</v>
      </c>
      <c r="E478" s="1">
        <v>0</v>
      </c>
      <c r="F478" s="1">
        <v>0</v>
      </c>
      <c r="G478" s="2">
        <f t="shared" si="8"/>
        <v>7286.275169999999</v>
      </c>
      <c r="H478" s="2">
        <f t="shared" si="9"/>
        <v>0.20999999999912689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15275.21</v>
      </c>
      <c r="D501" s="1">
        <f>'PR-RAS'!E507</f>
        <v>0</v>
      </c>
      <c r="E501" s="1">
        <v>0</v>
      </c>
      <c r="F501" s="1">
        <v>0</v>
      </c>
      <c r="G501" s="2">
        <f t="shared" si="8"/>
        <v>7637.6049999999996</v>
      </c>
      <c r="H501" s="2">
        <f t="shared" si="9"/>
        <v>0.20999999999912689</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15275.21</v>
      </c>
      <c r="D502" s="1">
        <f>'PR-RAS'!E508</f>
        <v>0</v>
      </c>
      <c r="E502" s="1">
        <v>0</v>
      </c>
      <c r="F502" s="1">
        <v>0</v>
      </c>
      <c r="G502" s="2">
        <f t="shared" si="8"/>
        <v>7652.8802099999994</v>
      </c>
      <c r="H502" s="2">
        <f t="shared" si="9"/>
        <v>0.20999999999912689</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20066.009999999998</v>
      </c>
      <c r="E522" s="1">
        <v>0</v>
      </c>
      <c r="F522" s="1">
        <v>0</v>
      </c>
      <c r="G522" s="2">
        <f t="shared" ref="G522:G809" si="10">(B522/1000)*(C522*1+D522*2)</f>
        <v>20908.78242</v>
      </c>
      <c r="H522" s="2">
        <f t="shared" ref="H522:H809" si="11">ABS(C522-ROUND(C522,0))+ABS(D522-ROUND(D522,0))</f>
        <v>9.9999999983992893E-3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20066.009999999998</v>
      </c>
      <c r="E587" s="1">
        <v>0</v>
      </c>
      <c r="F587" s="1">
        <v>0</v>
      </c>
      <c r="G587" s="2">
        <f t="shared" si="10"/>
        <v>23517.363719999998</v>
      </c>
      <c r="H587" s="2">
        <f t="shared" si="11"/>
        <v>9.9999999983992893E-3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20066.009999999998</v>
      </c>
      <c r="E611" s="1">
        <v>0</v>
      </c>
      <c r="F611" s="1">
        <v>0</v>
      </c>
      <c r="G611" s="2">
        <f t="shared" si="10"/>
        <v>24480.532199999998</v>
      </c>
      <c r="H611" s="2">
        <f t="shared" si="11"/>
        <v>9.9999999983992893E-3</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20066.009999999998</v>
      </c>
      <c r="E612" s="1">
        <v>0</v>
      </c>
      <c r="F612" s="1">
        <v>0</v>
      </c>
      <c r="G612" s="2">
        <f t="shared" si="10"/>
        <v>24520.664219999999</v>
      </c>
      <c r="H612" s="2">
        <f t="shared" si="11"/>
        <v>9.9999999983992893E-3</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15275.21</v>
      </c>
      <c r="D629" s="1">
        <f>'PR-RAS'!E635</f>
        <v>0</v>
      </c>
      <c r="E629" s="1">
        <v>0</v>
      </c>
      <c r="F629" s="1">
        <v>0</v>
      </c>
      <c r="G629" s="2">
        <f t="shared" si="10"/>
        <v>9592.8318799999997</v>
      </c>
      <c r="H629" s="2">
        <f t="shared" si="11"/>
        <v>0.20999999999912689</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20066.009999999998</v>
      </c>
      <c r="E630" s="1">
        <v>0</v>
      </c>
      <c r="F630" s="1">
        <v>0</v>
      </c>
      <c r="G630" s="2">
        <f t="shared" si="10"/>
        <v>25243.040579999997</v>
      </c>
      <c r="H630" s="2">
        <f t="shared" si="11"/>
        <v>9.9999999983992893E-3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46750.33</v>
      </c>
      <c r="E631" s="1">
        <v>0</v>
      </c>
      <c r="F631" s="1">
        <v>0</v>
      </c>
      <c r="G631" s="2">
        <f t="shared" si="10"/>
        <v>58905.415800000002</v>
      </c>
      <c r="H631" s="2">
        <f t="shared" si="11"/>
        <v>0.33000000000174623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1034554.6499999999</v>
      </c>
      <c r="D633" s="1">
        <f>'PR-RAS'!E639</f>
        <v>1007854.2100000001</v>
      </c>
      <c r="E633" s="1">
        <v>0</v>
      </c>
      <c r="F633" s="1">
        <v>0</v>
      </c>
      <c r="G633" s="2">
        <f t="shared" si="10"/>
        <v>1927766.2602400002</v>
      </c>
      <c r="H633" s="2">
        <f t="shared" si="11"/>
        <v>0.56000000017229468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1036533.97</v>
      </c>
      <c r="D634" s="1">
        <f>'PR-RAS'!E640</f>
        <v>1162418.0899999999</v>
      </c>
      <c r="E634" s="1">
        <v>0</v>
      </c>
      <c r="F634" s="1">
        <v>0</v>
      </c>
      <c r="G634" s="2">
        <f t="shared" si="10"/>
        <v>2127747.3049499998</v>
      </c>
      <c r="H634" s="2">
        <f t="shared" si="11"/>
        <v>0.11999999987892807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1979.3200000000652</v>
      </c>
      <c r="D636" s="1">
        <f>'PR-RAS'!E642</f>
        <v>154563.87999999977</v>
      </c>
      <c r="E636" s="1">
        <v>0</v>
      </c>
      <c r="F636" s="1">
        <v>0</v>
      </c>
      <c r="G636" s="2">
        <f t="shared" si="10"/>
        <v>197552.99579999974</v>
      </c>
      <c r="H636" s="2">
        <f t="shared" si="11"/>
        <v>0.44000000029336661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210379.97999999998</v>
      </c>
      <c r="D637" s="1">
        <f>'PR-RAS'!E643</f>
        <v>239875.75999999995</v>
      </c>
      <c r="E637" s="1">
        <v>0</v>
      </c>
      <c r="F637" s="1">
        <v>0</v>
      </c>
      <c r="G637" s="2">
        <f t="shared" si="10"/>
        <v>438923.63399999996</v>
      </c>
      <c r="H637" s="2">
        <f t="shared" si="11"/>
        <v>0.26000000006752089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208400.65999999992</v>
      </c>
      <c r="D639" s="1">
        <f>'PR-RAS'!E645</f>
        <v>85311.880000000179</v>
      </c>
      <c r="E639" s="1">
        <v>0</v>
      </c>
      <c r="F639" s="1">
        <v>0</v>
      </c>
      <c r="G639" s="2">
        <f t="shared" si="10"/>
        <v>241817.57996000018</v>
      </c>
      <c r="H639" s="2">
        <f t="shared" si="11"/>
        <v>0.45999999990453944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18926.150000000001</v>
      </c>
      <c r="D641" s="1">
        <f>'PR-RAS'!E647</f>
        <v>27885.119999999999</v>
      </c>
      <c r="E641" s="1">
        <v>0</v>
      </c>
      <c r="F641" s="1">
        <v>0</v>
      </c>
      <c r="G641" s="2">
        <f t="shared" si="10"/>
        <v>47805.689599999998</v>
      </c>
      <c r="H641" s="2">
        <f t="shared" si="11"/>
        <v>0.27000000000043656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244640.67</v>
      </c>
      <c r="D642" s="1">
        <f>'PR-RAS'!E649</f>
        <v>186668.26</v>
      </c>
      <c r="E642" s="1">
        <v>0</v>
      </c>
      <c r="F642" s="1">
        <v>0</v>
      </c>
      <c r="G642" s="2">
        <f t="shared" si="10"/>
        <v>396123.37879000005</v>
      </c>
      <c r="H642" s="2">
        <f t="shared" si="11"/>
        <v>0.58999999999650754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1044392.01</v>
      </c>
      <c r="D643" s="1">
        <f>'PR-RAS'!E650</f>
        <v>1108470.33</v>
      </c>
      <c r="E643" s="1">
        <v>0</v>
      </c>
      <c r="F643" s="1">
        <v>0</v>
      </c>
      <c r="G643" s="2">
        <f t="shared" si="10"/>
        <v>2093775.5741399999</v>
      </c>
      <c r="H643" s="2">
        <f t="shared" si="11"/>
        <v>0.34000000008381903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1102382.22</v>
      </c>
      <c r="D644" s="1">
        <f>'PR-RAS'!E651</f>
        <v>1175812.0900000001</v>
      </c>
      <c r="E644" s="1">
        <v>0</v>
      </c>
      <c r="F644" s="1">
        <v>0</v>
      </c>
      <c r="G644" s="2">
        <f t="shared" si="10"/>
        <v>2220926.1152000003</v>
      </c>
      <c r="H644" s="2">
        <f t="shared" si="11"/>
        <v>0.31000000005587935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186650.45999999996</v>
      </c>
      <c r="D645" s="1">
        <f>'PR-RAS'!E652</f>
        <v>119326.5</v>
      </c>
      <c r="E645" s="1">
        <v>0</v>
      </c>
      <c r="F645" s="1">
        <v>0</v>
      </c>
      <c r="G645" s="2">
        <f t="shared" si="10"/>
        <v>273895.42823999998</v>
      </c>
      <c r="H645" s="2">
        <f t="shared" si="11"/>
        <v>0.9599999999627471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11</v>
      </c>
      <c r="E646" s="1">
        <v>0</v>
      </c>
      <c r="F646" s="1">
        <v>0</v>
      </c>
      <c r="G646" s="2">
        <f t="shared" si="10"/>
        <v>21.285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240.03</v>
      </c>
      <c r="D653" s="1">
        <f>'PR-RAS'!E660</f>
        <v>0</v>
      </c>
      <c r="E653" s="1">
        <v>0</v>
      </c>
      <c r="F653" s="1">
        <v>0</v>
      </c>
      <c r="G653" s="2">
        <f t="shared" si="10"/>
        <v>156.49956</v>
      </c>
      <c r="H653" s="2">
        <f t="shared" si="11"/>
        <v>3.0000000000001137E-2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505677.3</v>
      </c>
      <c r="D654" s="1">
        <f>'PR-RAS'!E661</f>
        <v>477589.06</v>
      </c>
      <c r="E654" s="1">
        <v>0</v>
      </c>
      <c r="F654" s="1">
        <v>0</v>
      </c>
      <c r="G654" s="2">
        <f t="shared" si="10"/>
        <v>953938.58926000004</v>
      </c>
      <c r="H654" s="2">
        <f t="shared" si="11"/>
        <v>0.35999999998603016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4400</v>
      </c>
      <c r="E655" s="1">
        <v>0</v>
      </c>
      <c r="F655" s="1">
        <v>0</v>
      </c>
      <c r="G655" s="2">
        <f t="shared" si="10"/>
        <v>5755.2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35745.65</v>
      </c>
      <c r="D658" s="1">
        <f>'PR-RAS'!E665</f>
        <v>141564.99</v>
      </c>
      <c r="E658" s="1">
        <v>0</v>
      </c>
      <c r="F658" s="1">
        <v>0</v>
      </c>
      <c r="G658" s="2">
        <f t="shared" si="10"/>
        <v>209501.28891</v>
      </c>
      <c r="H658" s="2">
        <f t="shared" si="11"/>
        <v>0.36000000000785803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39370.89</v>
      </c>
      <c r="D662" s="1">
        <f>'PR-RAS'!E669</f>
        <v>59056.34</v>
      </c>
      <c r="E662" s="1">
        <v>0</v>
      </c>
      <c r="F662" s="1">
        <v>0</v>
      </c>
      <c r="G662" s="2">
        <f t="shared" si="10"/>
        <v>104096.63977000001</v>
      </c>
      <c r="H662" s="2">
        <f t="shared" si="11"/>
        <v>0.44999999999708962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528.24</v>
      </c>
      <c r="D711" s="1">
        <f>'PR-RAS'!E718</f>
        <v>5550.33</v>
      </c>
      <c r="E711" s="1">
        <v>0</v>
      </c>
      <c r="F711" s="1">
        <v>0</v>
      </c>
      <c r="G711" s="2">
        <f t="shared" si="10"/>
        <v>8256.5190000000002</v>
      </c>
      <c r="H711" s="2">
        <f t="shared" si="11"/>
        <v>0.56999999999993634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295.97000000000003</v>
      </c>
      <c r="D713" s="1">
        <f>'PR-RAS'!E720</f>
        <v>0</v>
      </c>
      <c r="E713" s="1">
        <v>0</v>
      </c>
      <c r="F713" s="1">
        <v>0</v>
      </c>
      <c r="G713" s="2">
        <f t="shared" si="10"/>
        <v>210.73064000000002</v>
      </c>
      <c r="H713" s="2">
        <f t="shared" si="11"/>
        <v>2.9999999999972715E-2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6514.68</v>
      </c>
      <c r="D715" s="1">
        <f>'PR-RAS'!E722</f>
        <v>7041.32</v>
      </c>
      <c r="E715" s="1">
        <v>0</v>
      </c>
      <c r="F715" s="1">
        <v>0</v>
      </c>
      <c r="G715" s="2">
        <f t="shared" si="10"/>
        <v>14706.48648</v>
      </c>
      <c r="H715" s="2">
        <f t="shared" si="11"/>
        <v>0.63999999999941792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1110.1099999999999</v>
      </c>
      <c r="D718" s="1">
        <f>'PR-RAS'!E725</f>
        <v>1029.3399999999999</v>
      </c>
      <c r="E718" s="1">
        <v>0</v>
      </c>
      <c r="F718" s="1">
        <v>0</v>
      </c>
      <c r="G718" s="2">
        <f t="shared" si="10"/>
        <v>2272.02243</v>
      </c>
      <c r="H718" s="2">
        <f t="shared" si="11"/>
        <v>0.4499999999998181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1087.3</v>
      </c>
      <c r="D719" s="1">
        <f>'PR-RAS'!E726</f>
        <v>2550.16</v>
      </c>
      <c r="E719" s="1">
        <v>0</v>
      </c>
      <c r="F719" s="1">
        <v>0</v>
      </c>
      <c r="G719" s="2">
        <f t="shared" si="10"/>
        <v>4442.7111599999998</v>
      </c>
      <c r="H719" s="2">
        <f t="shared" si="11"/>
        <v>0.45999999999980901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10886.63</v>
      </c>
      <c r="D756" s="1">
        <f>'PR-RAS'!E763</f>
        <v>13131.56</v>
      </c>
      <c r="E756" s="1">
        <v>0</v>
      </c>
      <c r="F756" s="1">
        <v>0</v>
      </c>
      <c r="G756" s="2">
        <f t="shared" si="10"/>
        <v>28048.061249999999</v>
      </c>
      <c r="H756" s="2">
        <f t="shared" si="11"/>
        <v>0.81000000000130967</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36215.99</v>
      </c>
      <c r="D809" s="1">
        <f>'PR-RAS'!E816</f>
        <v>60366.07</v>
      </c>
      <c r="E809" s="1">
        <v>0</v>
      </c>
      <c r="F809" s="1">
        <v>0</v>
      </c>
      <c r="G809" s="2">
        <f t="shared" si="10"/>
        <v>126814.08904000001</v>
      </c>
      <c r="H809" s="2">
        <f t="shared" si="11"/>
        <v>8.000000000174623E-2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464.53</v>
      </c>
      <c r="D810" s="1">
        <f>'PR-RAS'!E817</f>
        <v>0</v>
      </c>
      <c r="E810" s="1">
        <v>0</v>
      </c>
      <c r="F810" s="1">
        <v>0</v>
      </c>
      <c r="G810" s="2">
        <f t="shared" ref="G810:G983" si="18">(B810/1000)*(C810*1+D810*2)</f>
        <v>375.80477000000002</v>
      </c>
      <c r="H810" s="2">
        <f t="shared" ref="H810:H1067" si="19">ABS(C810-ROUND(C810,0))+ABS(D810-ROUND(D810,0))</f>
        <v>0.47000000000002728</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5308.91</v>
      </c>
      <c r="D814" s="1">
        <f>'PR-RAS'!E821</f>
        <v>6370.75</v>
      </c>
      <c r="E814" s="1">
        <v>0</v>
      </c>
      <c r="F814" s="1">
        <v>0</v>
      </c>
      <c r="G814" s="2">
        <f t="shared" si="18"/>
        <v>14674.983329999999</v>
      </c>
      <c r="H814" s="2">
        <f t="shared" si="19"/>
        <v>0.34000000000014552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464.53</v>
      </c>
      <c r="D815" s="1">
        <f>'PR-RAS'!E822</f>
        <v>0</v>
      </c>
      <c r="E815" s="1">
        <v>0</v>
      </c>
      <c r="F815" s="1">
        <v>0</v>
      </c>
      <c r="G815" s="2">
        <f t="shared" si="18"/>
        <v>378.12741999999997</v>
      </c>
      <c r="H815" s="2">
        <f t="shared" si="19"/>
        <v>0.47000000000002728</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1858.12</v>
      </c>
      <c r="D816" s="1">
        <f>'PR-RAS'!E823</f>
        <v>1884.34</v>
      </c>
      <c r="E816" s="1">
        <v>0</v>
      </c>
      <c r="F816" s="1">
        <v>0</v>
      </c>
      <c r="G816" s="2">
        <f t="shared" si="18"/>
        <v>4585.8419999999987</v>
      </c>
      <c r="H816" s="2">
        <f t="shared" si="19"/>
        <v>0.45999999999980901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29392.720000000001</v>
      </c>
      <c r="D821" s="1">
        <f>'PR-RAS'!E828</f>
        <v>18049.55</v>
      </c>
      <c r="E821" s="1">
        <v>0</v>
      </c>
      <c r="F821" s="1">
        <v>0</v>
      </c>
      <c r="G821" s="2">
        <f t="shared" si="18"/>
        <v>53703.292399999998</v>
      </c>
      <c r="H821" s="2">
        <f t="shared" si="19"/>
        <v>0.72999999999956344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15275.21</v>
      </c>
      <c r="D893" s="1">
        <f>'PR-RAS'!E900</f>
        <v>0</v>
      </c>
      <c r="E893" s="1">
        <v>0</v>
      </c>
      <c r="F893" s="1">
        <v>0</v>
      </c>
      <c r="G893" s="2">
        <f t="shared" si="18"/>
        <v>13625.48732</v>
      </c>
      <c r="H893" s="2">
        <f t="shared" si="19"/>
        <v>0.20999999999912689</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20066.009999999998</v>
      </c>
      <c r="E961" s="1">
        <v>0</v>
      </c>
      <c r="F961" s="1">
        <v>0</v>
      </c>
      <c r="G961" s="2">
        <f t="shared" si="18"/>
        <v>38526.739199999996</v>
      </c>
      <c r="H961" s="2">
        <f t="shared" si="19"/>
        <v>9.9999999983992893E-3</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4478672.5</v>
      </c>
      <c r="D984" s="6">
        <f>BILANCA!E6</f>
        <v>4653440.66</v>
      </c>
      <c r="E984" s="6">
        <v>0</v>
      </c>
      <c r="F984" s="6">
        <v>0</v>
      </c>
      <c r="G984" s="7">
        <f t="shared" ref="G984:G1241" si="22">B984/1000*C984+B984/500*D984</f>
        <v>13785.553820000001</v>
      </c>
      <c r="H984" s="7">
        <f t="shared" si="19"/>
        <v>0.83999999985098839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3030275.5800000005</v>
      </c>
      <c r="D985" s="1">
        <f>BILANCA!E7</f>
        <v>3325329.3299999996</v>
      </c>
      <c r="E985" s="1">
        <v>0</v>
      </c>
      <c r="F985" s="1">
        <v>0</v>
      </c>
      <c r="G985" s="2">
        <f t="shared" si="22"/>
        <v>19361.868479999997</v>
      </c>
      <c r="H985" s="2">
        <f t="shared" si="19"/>
        <v>0.74999999906867743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58631.740000000005</v>
      </c>
      <c r="D986" s="1">
        <f>BILANCA!E8</f>
        <v>72331.41</v>
      </c>
      <c r="E986" s="1">
        <v>0</v>
      </c>
      <c r="F986" s="1">
        <v>0</v>
      </c>
      <c r="G986" s="2">
        <f t="shared" si="22"/>
        <v>609.88368000000003</v>
      </c>
      <c r="H986" s="2">
        <f t="shared" si="19"/>
        <v>0.66999999999825377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31437.7</v>
      </c>
      <c r="D987" s="1">
        <f>BILANCA!E9</f>
        <v>34572.699999999997</v>
      </c>
      <c r="E987" s="1">
        <v>0</v>
      </c>
      <c r="F987" s="1">
        <v>0</v>
      </c>
      <c r="G987" s="2">
        <f t="shared" si="22"/>
        <v>402.33240000000001</v>
      </c>
      <c r="H987" s="2">
        <f t="shared" si="19"/>
        <v>0.60000000000218279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27318.85</v>
      </c>
      <c r="D988" s="1">
        <f>BILANCA!E10</f>
        <v>38965.08</v>
      </c>
      <c r="E988" s="1">
        <v>0</v>
      </c>
      <c r="F988" s="1">
        <v>0</v>
      </c>
      <c r="G988" s="2">
        <f t="shared" si="22"/>
        <v>526.24504999999999</v>
      </c>
      <c r="H988" s="2">
        <f t="shared" si="19"/>
        <v>0.23000000000320142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124.81</v>
      </c>
      <c r="D989" s="1">
        <f>BILANCA!E11</f>
        <v>1206.3699999999999</v>
      </c>
      <c r="E989" s="1">
        <v>0</v>
      </c>
      <c r="F989" s="1">
        <v>0</v>
      </c>
      <c r="G989" s="2">
        <f t="shared" si="22"/>
        <v>15.225299999999999</v>
      </c>
      <c r="H989" s="2">
        <f t="shared" si="19"/>
        <v>0.55999999999988859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2920109.5700000003</v>
      </c>
      <c r="D990" s="1">
        <f>BILANCA!E12</f>
        <v>3201463.6499999994</v>
      </c>
      <c r="E990" s="1">
        <v>0</v>
      </c>
      <c r="F990" s="1">
        <v>0</v>
      </c>
      <c r="G990" s="2">
        <f t="shared" si="22"/>
        <v>65261.258089999996</v>
      </c>
      <c r="H990" s="2">
        <f t="shared" si="19"/>
        <v>0.78000000026077032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2741839.26</v>
      </c>
      <c r="D991" s="1">
        <f>BILANCA!E13</f>
        <v>3014542.9699999997</v>
      </c>
      <c r="E991" s="1">
        <v>0</v>
      </c>
      <c r="F991" s="1">
        <v>0</v>
      </c>
      <c r="G991" s="2">
        <f t="shared" si="22"/>
        <v>70167.401599999997</v>
      </c>
      <c r="H991" s="2">
        <f t="shared" si="19"/>
        <v>0.2900000000372529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6967.95</v>
      </c>
      <c r="D992" s="1">
        <f>BILANCA!E14</f>
        <v>6967.95</v>
      </c>
      <c r="E992" s="1">
        <v>0</v>
      </c>
      <c r="F992" s="1">
        <v>0</v>
      </c>
      <c r="G992" s="2">
        <f t="shared" si="22"/>
        <v>188.13464999999999</v>
      </c>
      <c r="H992" s="2">
        <f t="shared" si="19"/>
        <v>0.1000000000003638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1724090.83</v>
      </c>
      <c r="D993" s="1">
        <f>BILANCA!E15</f>
        <v>2035055.9</v>
      </c>
      <c r="E993" s="1">
        <v>0</v>
      </c>
      <c r="F993" s="1">
        <v>0</v>
      </c>
      <c r="G993" s="2">
        <f t="shared" si="22"/>
        <v>57942.026300000005</v>
      </c>
      <c r="H993" s="2">
        <f t="shared" si="19"/>
        <v>0.27000000001862645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1049872.21</v>
      </c>
      <c r="D994" s="1">
        <f>BILANCA!E16</f>
        <v>1050834.71</v>
      </c>
      <c r="E994" s="1">
        <v>0</v>
      </c>
      <c r="F994" s="1">
        <v>0</v>
      </c>
      <c r="G994" s="2">
        <f t="shared" si="22"/>
        <v>34666.957929999997</v>
      </c>
      <c r="H994" s="2">
        <f t="shared" si="19"/>
        <v>0.5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960847.01</v>
      </c>
      <c r="D995" s="1">
        <f>BILANCA!E17</f>
        <v>1033725.13</v>
      </c>
      <c r="E995" s="1">
        <v>0</v>
      </c>
      <c r="F995" s="1">
        <v>0</v>
      </c>
      <c r="G995" s="2">
        <f t="shared" si="22"/>
        <v>36339.567239999997</v>
      </c>
      <c r="H995" s="2">
        <f t="shared" si="19"/>
        <v>0.14000000001396984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999938.74</v>
      </c>
      <c r="D996" s="1">
        <f>BILANCA!E18</f>
        <v>1112040.72</v>
      </c>
      <c r="E996" s="1">
        <v>0</v>
      </c>
      <c r="F996" s="1">
        <v>0</v>
      </c>
      <c r="G996" s="2">
        <f t="shared" si="22"/>
        <v>41912.262339999994</v>
      </c>
      <c r="H996" s="2">
        <f t="shared" si="19"/>
        <v>0.5400000000372529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111761.34999999999</v>
      </c>
      <c r="D997" s="1">
        <f>BILANCA!E19</f>
        <v>133280.29999999999</v>
      </c>
      <c r="E997" s="1">
        <v>0</v>
      </c>
      <c r="F997" s="1">
        <v>0</v>
      </c>
      <c r="G997" s="2">
        <f t="shared" si="22"/>
        <v>5296.5072999999993</v>
      </c>
      <c r="H997" s="2">
        <f t="shared" si="19"/>
        <v>0.64999999997962732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24553</v>
      </c>
      <c r="D998" s="1">
        <f>BILANCA!E20</f>
        <v>25003.27</v>
      </c>
      <c r="E998" s="1">
        <v>0</v>
      </c>
      <c r="F998" s="1">
        <v>0</v>
      </c>
      <c r="G998" s="2">
        <f t="shared" si="22"/>
        <v>1118.3930999999998</v>
      </c>
      <c r="H998" s="2">
        <f t="shared" si="19"/>
        <v>0.27000000000043656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14343.65</v>
      </c>
      <c r="D1000" s="1">
        <f>BILANCA!E22</f>
        <v>14343.64</v>
      </c>
      <c r="E1000" s="1">
        <v>0</v>
      </c>
      <c r="F1000" s="1">
        <v>0</v>
      </c>
      <c r="G1000" s="2">
        <f t="shared" si="22"/>
        <v>731.52580999999998</v>
      </c>
      <c r="H1000" s="2">
        <f t="shared" si="19"/>
        <v>0.71000000000094587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203820.66</v>
      </c>
      <c r="D1004" s="1">
        <f>BILANCA!E26</f>
        <v>255844.59</v>
      </c>
      <c r="E1004" s="1">
        <v>0</v>
      </c>
      <c r="F1004" s="1">
        <v>0</v>
      </c>
      <c r="G1004" s="2">
        <f t="shared" si="22"/>
        <v>15025.70664</v>
      </c>
      <c r="H1004" s="2">
        <f t="shared" si="19"/>
        <v>0.75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130955.96</v>
      </c>
      <c r="D1006" s="1">
        <f>BILANCA!E28</f>
        <v>161911.20000000001</v>
      </c>
      <c r="E1006" s="1">
        <v>0</v>
      </c>
      <c r="F1006" s="1">
        <v>0</v>
      </c>
      <c r="G1006" s="2">
        <f t="shared" si="22"/>
        <v>10459.90228</v>
      </c>
      <c r="H1006" s="2">
        <f t="shared" si="19"/>
        <v>0.24000000000523869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14316.119999999995</v>
      </c>
      <c r="D1007" s="1">
        <f>BILANCA!E29</f>
        <v>3462.1300000000047</v>
      </c>
      <c r="E1007" s="1">
        <v>0</v>
      </c>
      <c r="F1007" s="1">
        <v>0</v>
      </c>
      <c r="G1007" s="2">
        <f t="shared" si="22"/>
        <v>509.76912000000016</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92411</v>
      </c>
      <c r="D1008" s="1">
        <f>BILANCA!E30</f>
        <v>92411</v>
      </c>
      <c r="E1008" s="1">
        <v>0</v>
      </c>
      <c r="F1008" s="1">
        <v>0</v>
      </c>
      <c r="G1008" s="2">
        <f t="shared" si="22"/>
        <v>6930.8250000000007</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78094.880000000005</v>
      </c>
      <c r="D1012" s="1">
        <f>BILANCA!E34</f>
        <v>88948.87</v>
      </c>
      <c r="E1012" s="1">
        <v>0</v>
      </c>
      <c r="F1012" s="1">
        <v>0</v>
      </c>
      <c r="G1012" s="2">
        <f t="shared" si="22"/>
        <v>7423.7859800000006</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2058.7399999999998</v>
      </c>
      <c r="D1013" s="1">
        <f>BILANCA!E35</f>
        <v>2058.7399999999998</v>
      </c>
      <c r="E1013" s="1">
        <v>0</v>
      </c>
      <c r="F1013" s="1">
        <v>0</v>
      </c>
      <c r="G1013" s="2">
        <f t="shared" si="22"/>
        <v>185.28659999999996</v>
      </c>
      <c r="H1013" s="2">
        <f t="shared" si="19"/>
        <v>0.52000000000043656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5128.97</v>
      </c>
      <c r="D1014" s="1">
        <f>BILANCA!E36</f>
        <v>5128.97</v>
      </c>
      <c r="E1014" s="1">
        <v>0</v>
      </c>
      <c r="F1014" s="1">
        <v>0</v>
      </c>
      <c r="G1014" s="2">
        <f t="shared" si="22"/>
        <v>476.99421000000007</v>
      </c>
      <c r="H1014" s="2">
        <f t="shared" si="19"/>
        <v>5.9999999999490683E-2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2058.7399999999998</v>
      </c>
      <c r="D1015" s="1">
        <f>BILANCA!E37</f>
        <v>2058.7399999999998</v>
      </c>
      <c r="E1015" s="1">
        <v>0</v>
      </c>
      <c r="F1015" s="1">
        <v>0</v>
      </c>
      <c r="G1015" s="2">
        <f t="shared" si="22"/>
        <v>197.63903999999997</v>
      </c>
      <c r="H1015" s="2">
        <f t="shared" si="19"/>
        <v>0.52000000000043656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5128.97</v>
      </c>
      <c r="D1018" s="1">
        <f>BILANCA!E40</f>
        <v>5128.97</v>
      </c>
      <c r="E1018" s="1">
        <v>0</v>
      </c>
      <c r="F1018" s="1">
        <v>0</v>
      </c>
      <c r="G1018" s="2">
        <f t="shared" si="22"/>
        <v>538.54185000000007</v>
      </c>
      <c r="H1018" s="2">
        <f t="shared" si="19"/>
        <v>5.9999999999490683E-2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50134.099999999977</v>
      </c>
      <c r="D1023" s="1">
        <f>BILANCA!E45</f>
        <v>48119.510000000009</v>
      </c>
      <c r="E1023" s="1">
        <v>0</v>
      </c>
      <c r="F1023" s="1">
        <v>0</v>
      </c>
      <c r="G1023" s="2">
        <f t="shared" si="22"/>
        <v>5854.9247999999998</v>
      </c>
      <c r="H1023" s="2">
        <f t="shared" si="19"/>
        <v>0.58999999996740371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6441.04</v>
      </c>
      <c r="D1025" s="1">
        <f>BILANCA!E47</f>
        <v>6441.04</v>
      </c>
      <c r="E1025" s="1">
        <v>0</v>
      </c>
      <c r="F1025" s="1">
        <v>0</v>
      </c>
      <c r="G1025" s="2">
        <f t="shared" si="22"/>
        <v>811.57104000000004</v>
      </c>
      <c r="H1025" s="2">
        <f t="shared" si="19"/>
        <v>7.999999999992724E-2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31022.43</v>
      </c>
      <c r="D1026" s="1">
        <f>BILANCA!E48</f>
        <v>31022.43</v>
      </c>
      <c r="E1026" s="1">
        <v>0</v>
      </c>
      <c r="F1026" s="1">
        <v>0</v>
      </c>
      <c r="G1026" s="2">
        <f t="shared" si="22"/>
        <v>4001.8934699999995</v>
      </c>
      <c r="H1026" s="2">
        <f t="shared" si="19"/>
        <v>0.86000000000058208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278888.61</v>
      </c>
      <c r="D1027" s="1">
        <f>BILANCA!E49</f>
        <v>295369.15000000002</v>
      </c>
      <c r="E1027" s="1">
        <v>0</v>
      </c>
      <c r="F1027" s="1">
        <v>0</v>
      </c>
      <c r="G1027" s="2">
        <f t="shared" si="22"/>
        <v>38263.584040000002</v>
      </c>
      <c r="H1027" s="2">
        <f t="shared" si="19"/>
        <v>0.5400000000372529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266217.98</v>
      </c>
      <c r="D1028" s="1">
        <f>BILANCA!E50</f>
        <v>284713.11</v>
      </c>
      <c r="E1028" s="1">
        <v>0</v>
      </c>
      <c r="F1028" s="1">
        <v>0</v>
      </c>
      <c r="G1028" s="2">
        <f t="shared" si="22"/>
        <v>37603.989000000001</v>
      </c>
      <c r="H1028" s="2">
        <f t="shared" si="19"/>
        <v>0.13000000000465661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15717.76</v>
      </c>
      <c r="D1032" s="1">
        <f>BILANCA!E54</f>
        <v>15717.76</v>
      </c>
      <c r="E1032" s="1">
        <v>0</v>
      </c>
      <c r="F1032" s="1">
        <v>0</v>
      </c>
      <c r="G1032" s="2">
        <f t="shared" si="22"/>
        <v>2310.5107200000002</v>
      </c>
      <c r="H1032" s="2">
        <f t="shared" si="19"/>
        <v>0.47999999999956344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15717.76</v>
      </c>
      <c r="D1033" s="1">
        <f>BILANCA!E55</f>
        <v>15717.76</v>
      </c>
      <c r="E1033" s="1">
        <v>0</v>
      </c>
      <c r="F1033" s="1">
        <v>0</v>
      </c>
      <c r="G1033" s="2">
        <f t="shared" si="22"/>
        <v>2357.6640000000002</v>
      </c>
      <c r="H1033" s="2">
        <f t="shared" si="19"/>
        <v>0.47999999999956344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51534.27</v>
      </c>
      <c r="D1034" s="1">
        <f>BILANCA!E56</f>
        <v>51534.27</v>
      </c>
      <c r="E1034" s="1">
        <v>0</v>
      </c>
      <c r="F1034" s="1">
        <v>0</v>
      </c>
      <c r="G1034" s="2">
        <f t="shared" si="22"/>
        <v>7884.743309999998</v>
      </c>
      <c r="H1034" s="2">
        <f t="shared" si="19"/>
        <v>0.53999999999359716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51534.27</v>
      </c>
      <c r="D1035" s="1">
        <f>BILANCA!E57</f>
        <v>51534.27</v>
      </c>
      <c r="E1035" s="1">
        <v>0</v>
      </c>
      <c r="F1035" s="1">
        <v>0</v>
      </c>
      <c r="G1035" s="2">
        <f t="shared" si="22"/>
        <v>8039.3461199999983</v>
      </c>
      <c r="H1035" s="2">
        <f t="shared" si="19"/>
        <v>0.53999999999359716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1448396.92</v>
      </c>
      <c r="D1046" s="1">
        <f>BILANCA!E68</f>
        <v>1328111.33</v>
      </c>
      <c r="E1046" s="1">
        <v>0</v>
      </c>
      <c r="F1046" s="1">
        <v>0</v>
      </c>
      <c r="G1046" s="2">
        <f t="shared" si="22"/>
        <v>258591.03354000003</v>
      </c>
      <c r="H1046" s="2">
        <f t="shared" si="19"/>
        <v>0.41000000014901161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186650.46</v>
      </c>
      <c r="D1047" s="1">
        <f>BILANCA!E69</f>
        <v>119326.5</v>
      </c>
      <c r="E1047" s="1">
        <v>0</v>
      </c>
      <c r="F1047" s="1">
        <v>0</v>
      </c>
      <c r="G1047" s="2">
        <f t="shared" si="22"/>
        <v>27219.421439999998</v>
      </c>
      <c r="H1047" s="2">
        <f t="shared" si="19"/>
        <v>0.95999999999185093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186650.46</v>
      </c>
      <c r="D1048" s="1">
        <f>BILANCA!E70</f>
        <v>119326.5</v>
      </c>
      <c r="E1048" s="1">
        <v>0</v>
      </c>
      <c r="F1048" s="1">
        <v>0</v>
      </c>
      <c r="G1048" s="2">
        <f t="shared" si="22"/>
        <v>27644.724900000001</v>
      </c>
      <c r="H1048" s="2">
        <f t="shared" si="19"/>
        <v>0.95999999999185093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186650.46</v>
      </c>
      <c r="D1050" s="1">
        <f>BILANCA!E72</f>
        <v>119320.02</v>
      </c>
      <c r="E1050" s="1">
        <v>0</v>
      </c>
      <c r="F1050" s="1">
        <v>0</v>
      </c>
      <c r="G1050" s="2">
        <f t="shared" si="22"/>
        <v>28494.463500000002</v>
      </c>
      <c r="H1050" s="2">
        <f t="shared" si="19"/>
        <v>0.47999999999592546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6.48</v>
      </c>
      <c r="E1051" s="1">
        <v>0</v>
      </c>
      <c r="F1051" s="1">
        <v>0</v>
      </c>
      <c r="G1051" s="2">
        <f t="shared" si="22"/>
        <v>0.88128000000000017</v>
      </c>
      <c r="H1051" s="2">
        <f t="shared" si="19"/>
        <v>0.48000000000000043</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848.97</v>
      </c>
      <c r="D1056" s="1">
        <f>BILANCA!E78</f>
        <v>910.82999999999993</v>
      </c>
      <c r="E1056" s="1">
        <v>0</v>
      </c>
      <c r="F1056" s="1">
        <v>0</v>
      </c>
      <c r="G1056" s="2">
        <f t="shared" si="22"/>
        <v>194.95598999999999</v>
      </c>
      <c r="H1056" s="2">
        <f t="shared" si="19"/>
        <v>0.20000000000004547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565.77</v>
      </c>
      <c r="D1062" s="1">
        <f>BILANCA!E84</f>
        <v>565.77</v>
      </c>
      <c r="E1062" s="1">
        <v>0</v>
      </c>
      <c r="F1062" s="1">
        <v>0</v>
      </c>
      <c r="G1062" s="2">
        <f t="shared" si="22"/>
        <v>134.08749</v>
      </c>
      <c r="H1062" s="2">
        <f t="shared" si="19"/>
        <v>0.46000000000003638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283.2</v>
      </c>
      <c r="D1064" s="1">
        <f>BILANCA!E86</f>
        <v>345.06</v>
      </c>
      <c r="E1064" s="1">
        <v>0</v>
      </c>
      <c r="F1064" s="1">
        <v>0</v>
      </c>
      <c r="G1064" s="2">
        <f t="shared" si="22"/>
        <v>78.838920000000002</v>
      </c>
      <c r="H1064" s="2">
        <f t="shared" si="19"/>
        <v>0.25999999999999091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797995.89</v>
      </c>
      <c r="D1112" s="1">
        <f>BILANCA!E134</f>
        <v>797995.89</v>
      </c>
      <c r="E1112" s="1">
        <v>0</v>
      </c>
      <c r="F1112" s="1">
        <v>0</v>
      </c>
      <c r="G1112" s="2">
        <f t="shared" si="22"/>
        <v>308824.40943</v>
      </c>
      <c r="H1112" s="2">
        <f t="shared" si="23"/>
        <v>0.21999999997206032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797995.89</v>
      </c>
      <c r="D1113" s="1">
        <f>BILANCA!E135</f>
        <v>797995.89</v>
      </c>
      <c r="E1113" s="1">
        <v>0</v>
      </c>
      <c r="F1113" s="1">
        <v>0</v>
      </c>
      <c r="G1113" s="2">
        <f t="shared" si="22"/>
        <v>311218.3971</v>
      </c>
      <c r="H1113" s="2">
        <f t="shared" si="23"/>
        <v>0.21999999997206032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797995.89</v>
      </c>
      <c r="D1117" s="1">
        <f>BILANCA!E139</f>
        <v>797995.89</v>
      </c>
      <c r="E1117" s="1">
        <v>0</v>
      </c>
      <c r="F1117" s="1">
        <v>0</v>
      </c>
      <c r="G1117" s="2">
        <f t="shared" si="22"/>
        <v>320794.34778000001</v>
      </c>
      <c r="H1117" s="2">
        <f t="shared" si="23"/>
        <v>0.21999999997206032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66422.62</v>
      </c>
      <c r="D1124" s="1">
        <f>BILANCA!E146</f>
        <v>7450.1300000000047</v>
      </c>
      <c r="E1124" s="1">
        <v>0</v>
      </c>
      <c r="F1124" s="1">
        <v>0</v>
      </c>
      <c r="G1124" s="2">
        <f t="shared" si="22"/>
        <v>11466.52608</v>
      </c>
      <c r="H1124" s="2">
        <f t="shared" si="23"/>
        <v>0.51000000000931323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3304.39</v>
      </c>
      <c r="D1125" s="1">
        <f>BILANCA!E147</f>
        <v>0</v>
      </c>
      <c r="E1125" s="1">
        <v>0</v>
      </c>
      <c r="F1125" s="1">
        <v>0</v>
      </c>
      <c r="G1125" s="2">
        <f t="shared" si="22"/>
        <v>469.22337999999996</v>
      </c>
      <c r="H1125" s="2">
        <f t="shared" si="23"/>
        <v>0.38999999999987267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21260.17</v>
      </c>
      <c r="D1136" s="1">
        <f>BILANCA!E158</f>
        <v>19866.63</v>
      </c>
      <c r="E1136" s="1">
        <v>0</v>
      </c>
      <c r="F1136" s="1">
        <v>0</v>
      </c>
      <c r="G1136" s="2">
        <f t="shared" si="22"/>
        <v>9331.9947900000006</v>
      </c>
      <c r="H1136" s="2">
        <f t="shared" si="23"/>
        <v>0.53999999999723514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76196.639999999999</v>
      </c>
      <c r="D1137" s="1">
        <f>BILANCA!E159</f>
        <v>21922.080000000002</v>
      </c>
      <c r="E1137" s="1">
        <v>0</v>
      </c>
      <c r="F1137" s="1">
        <v>0</v>
      </c>
      <c r="G1137" s="2">
        <f t="shared" si="22"/>
        <v>18486.283199999998</v>
      </c>
      <c r="H1137" s="2">
        <f t="shared" si="23"/>
        <v>0.44000000000232831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34338.58</v>
      </c>
      <c r="D1141" s="1">
        <f>BILANCA!E163</f>
        <v>34338.58</v>
      </c>
      <c r="E1141" s="1">
        <v>0</v>
      </c>
      <c r="F1141" s="1">
        <v>0</v>
      </c>
      <c r="G1141" s="2">
        <f t="shared" si="22"/>
        <v>16276.486919999999</v>
      </c>
      <c r="H1141" s="2">
        <f t="shared" si="23"/>
        <v>0.83999999999650754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377552.83</v>
      </c>
      <c r="D1142" s="1">
        <f>BILANCA!E164</f>
        <v>374542.86</v>
      </c>
      <c r="E1142" s="1">
        <v>0</v>
      </c>
      <c r="F1142" s="1">
        <v>0</v>
      </c>
      <c r="G1142" s="2">
        <f t="shared" si="22"/>
        <v>179135.52945</v>
      </c>
      <c r="H1142" s="2">
        <f t="shared" si="23"/>
        <v>0.30999999999767169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443803.38</v>
      </c>
      <c r="D1143" s="1">
        <f>BILANCA!E165</f>
        <v>440793.41</v>
      </c>
      <c r="E1143" s="1">
        <v>0</v>
      </c>
      <c r="F1143" s="1">
        <v>0</v>
      </c>
      <c r="G1143" s="2">
        <f t="shared" si="22"/>
        <v>212062.43199999997</v>
      </c>
      <c r="H1143" s="2">
        <f t="shared" si="23"/>
        <v>0.78999999997904524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66250.55</v>
      </c>
      <c r="D1147" s="1">
        <f>BILANCA!E169</f>
        <v>66250.55</v>
      </c>
      <c r="E1147" s="1">
        <v>0</v>
      </c>
      <c r="F1147" s="1">
        <v>0</v>
      </c>
      <c r="G1147" s="2">
        <f t="shared" si="22"/>
        <v>32595.270600000003</v>
      </c>
      <c r="H1147" s="2">
        <f t="shared" si="23"/>
        <v>0.89999999999417923</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18926.150000000001</v>
      </c>
      <c r="D1148" s="1">
        <f>BILANCA!E170</f>
        <v>27885.119999999999</v>
      </c>
      <c r="E1148" s="1">
        <v>0</v>
      </c>
      <c r="F1148" s="1">
        <v>0</v>
      </c>
      <c r="G1148" s="2">
        <f t="shared" si="22"/>
        <v>12324.904350000001</v>
      </c>
      <c r="H1148" s="2">
        <f t="shared" si="23"/>
        <v>0.27000000000043656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18926.150000000001</v>
      </c>
      <c r="D1149" s="1">
        <f>BILANCA!E171</f>
        <v>7819.11</v>
      </c>
      <c r="E1149" s="1">
        <v>0</v>
      </c>
      <c r="F1149" s="1">
        <v>0</v>
      </c>
      <c r="G1149" s="2">
        <f t="shared" si="22"/>
        <v>5737.6854199999998</v>
      </c>
      <c r="H1149" s="2">
        <f t="shared" si="23"/>
        <v>0.26000000000112777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20066.009999999998</v>
      </c>
      <c r="E1150" s="1">
        <v>0</v>
      </c>
      <c r="F1150" s="1">
        <v>0</v>
      </c>
      <c r="G1150" s="2">
        <f t="shared" si="22"/>
        <v>6702.0473400000001</v>
      </c>
      <c r="H1150" s="2">
        <f t="shared" si="23"/>
        <v>9.9999999983992893E-3</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4478672.4999999991</v>
      </c>
      <c r="D1152" s="1">
        <f>BILANCA!E175</f>
        <v>4653440.66</v>
      </c>
      <c r="E1152" s="1">
        <v>0</v>
      </c>
      <c r="F1152" s="1">
        <v>0</v>
      </c>
      <c r="G1152" s="2">
        <f t="shared" si="22"/>
        <v>2329758.59558</v>
      </c>
      <c r="H1152" s="2">
        <f t="shared" si="23"/>
        <v>0.84000000078231096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35664.090000000004</v>
      </c>
      <c r="D1153" s="1">
        <f>BILANCA!E176</f>
        <v>85174.49</v>
      </c>
      <c r="E1153" s="1">
        <v>0</v>
      </c>
      <c r="F1153" s="1">
        <v>0</v>
      </c>
      <c r="G1153" s="2">
        <f t="shared" si="22"/>
        <v>35022.221900000004</v>
      </c>
      <c r="H1153" s="2">
        <f t="shared" si="23"/>
        <v>0.58000000000902219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35107.86</v>
      </c>
      <c r="D1154" s="1">
        <f>BILANCA!E177</f>
        <v>31301.750000000004</v>
      </c>
      <c r="E1154" s="1">
        <v>0</v>
      </c>
      <c r="F1154" s="1">
        <v>0</v>
      </c>
      <c r="G1154" s="2">
        <f t="shared" si="22"/>
        <v>16708.642560000004</v>
      </c>
      <c r="H1154" s="2">
        <f t="shared" si="23"/>
        <v>0.38999999999577994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18926.18</v>
      </c>
      <c r="D1155" s="1">
        <f>BILANCA!E178</f>
        <v>8351.2900000000009</v>
      </c>
      <c r="E1155" s="1">
        <v>0</v>
      </c>
      <c r="F1155" s="1">
        <v>0</v>
      </c>
      <c r="G1155" s="2">
        <f t="shared" si="22"/>
        <v>6128.1467200000006</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5560.49</v>
      </c>
      <c r="D1156" s="1">
        <f>BILANCA!E179</f>
        <v>22680.74</v>
      </c>
      <c r="E1156" s="1">
        <v>0</v>
      </c>
      <c r="F1156" s="1">
        <v>0</v>
      </c>
      <c r="G1156" s="2">
        <f t="shared" si="22"/>
        <v>8809.5008099999995</v>
      </c>
      <c r="H1156" s="2">
        <f t="shared" si="23"/>
        <v>0.74999999999818101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1.69</v>
      </c>
      <c r="D1157" s="1">
        <f>BILANCA!E180</f>
        <v>137</v>
      </c>
      <c r="E1157" s="1">
        <v>0</v>
      </c>
      <c r="F1157" s="1">
        <v>0</v>
      </c>
      <c r="G1157" s="2">
        <f t="shared" si="22"/>
        <v>47.970059999999997</v>
      </c>
      <c r="H1157" s="2">
        <f t="shared" si="23"/>
        <v>0.31000000000000005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1.69</v>
      </c>
      <c r="D1160" s="1">
        <f>BILANCA!E183</f>
        <v>137</v>
      </c>
      <c r="E1160" s="1">
        <v>0</v>
      </c>
      <c r="F1160" s="1">
        <v>0</v>
      </c>
      <c r="G1160" s="2">
        <f t="shared" si="22"/>
        <v>48.797129999999996</v>
      </c>
      <c r="H1160" s="2">
        <f t="shared" si="23"/>
        <v>0.31000000000000005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10486.76</v>
      </c>
      <c r="D1163" s="1">
        <f>BILANCA!E186</f>
        <v>0</v>
      </c>
      <c r="E1163" s="1">
        <v>0</v>
      </c>
      <c r="F1163" s="1">
        <v>0</v>
      </c>
      <c r="G1163" s="2">
        <f t="shared" si="22"/>
        <v>1887.6168</v>
      </c>
      <c r="H1163" s="2">
        <f t="shared" si="23"/>
        <v>0.23999999999978172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132.74</v>
      </c>
      <c r="D1165" s="1">
        <f>BILANCA!E188</f>
        <v>132.72</v>
      </c>
      <c r="E1165" s="1">
        <v>0</v>
      </c>
      <c r="F1165" s="1">
        <v>0</v>
      </c>
      <c r="G1165" s="2">
        <f t="shared" si="22"/>
        <v>72.468760000000003</v>
      </c>
      <c r="H1165" s="2">
        <f t="shared" si="23"/>
        <v>0.53999999999999204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53316.5</v>
      </c>
      <c r="E1166" s="1">
        <v>0</v>
      </c>
      <c r="F1166" s="1">
        <v>0</v>
      </c>
      <c r="G1166" s="2">
        <f t="shared" si="22"/>
        <v>19513.839</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556.23</v>
      </c>
      <c r="D1211" s="1">
        <f>BILANCA!E234</f>
        <v>556.24</v>
      </c>
      <c r="E1211" s="1">
        <v>0</v>
      </c>
      <c r="F1211" s="1">
        <v>0</v>
      </c>
      <c r="G1211" s="2">
        <f t="shared" si="22"/>
        <v>380.46588000000003</v>
      </c>
      <c r="H1211" s="2">
        <f t="shared" si="23"/>
        <v>0.47000000000002728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556.23</v>
      </c>
      <c r="D1213" s="1">
        <f>BILANCA!E236</f>
        <v>556.24</v>
      </c>
      <c r="E1213" s="1">
        <v>0</v>
      </c>
      <c r="F1213" s="1">
        <v>0</v>
      </c>
      <c r="G1213" s="2">
        <f t="shared" si="22"/>
        <v>383.80330000000004</v>
      </c>
      <c r="H1213" s="2">
        <f t="shared" si="23"/>
        <v>0.47000000000002728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4443008.4099999992</v>
      </c>
      <c r="D1214" s="1">
        <f>BILANCA!E237</f>
        <v>4568266.17</v>
      </c>
      <c r="E1214" s="1">
        <v>0</v>
      </c>
      <c r="F1214" s="1">
        <v>0</v>
      </c>
      <c r="G1214" s="2">
        <f t="shared" si="22"/>
        <v>3136873.9132500002</v>
      </c>
      <c r="H1214" s="2">
        <f t="shared" si="23"/>
        <v>0.57999999914318323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3790554.65</v>
      </c>
      <c r="D1215" s="1">
        <f>BILANCA!E238</f>
        <v>4097873.7</v>
      </c>
      <c r="E1215" s="1">
        <v>0</v>
      </c>
      <c r="F1215" s="1">
        <v>0</v>
      </c>
      <c r="G1215" s="2">
        <f t="shared" si="22"/>
        <v>2780822.0756000001</v>
      </c>
      <c r="H1215" s="2">
        <f t="shared" si="23"/>
        <v>0.64999999990686774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3805829.87</v>
      </c>
      <c r="D1216" s="1">
        <f>BILANCA!E239</f>
        <v>4097873.7</v>
      </c>
      <c r="E1216" s="1">
        <v>0</v>
      </c>
      <c r="F1216" s="1">
        <v>0</v>
      </c>
      <c r="G1216" s="2">
        <f t="shared" si="22"/>
        <v>2796367.5039100004</v>
      </c>
      <c r="H1216" s="2">
        <f t="shared" si="23"/>
        <v>0.42999999970197678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3007833.98</v>
      </c>
      <c r="D1217" s="1">
        <f>BILANCA!E240</f>
        <v>3299877.81</v>
      </c>
      <c r="E1217" s="1">
        <v>0</v>
      </c>
      <c r="F1217" s="1">
        <v>0</v>
      </c>
      <c r="G1217" s="2">
        <f t="shared" si="22"/>
        <v>2248175.9664000003</v>
      </c>
      <c r="H1217" s="2">
        <f t="shared" si="23"/>
        <v>0.2099999999627471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797995.89</v>
      </c>
      <c r="D1218" s="1">
        <f>BILANCA!E241</f>
        <v>797995.89</v>
      </c>
      <c r="E1218" s="1">
        <v>0</v>
      </c>
      <c r="F1218" s="1">
        <v>0</v>
      </c>
      <c r="G1218" s="2">
        <f t="shared" si="22"/>
        <v>562587.10245000001</v>
      </c>
      <c r="H1218" s="2">
        <f t="shared" si="23"/>
        <v>0.21999999997206032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15275.22</v>
      </c>
      <c r="D1219" s="1">
        <f>BILANCA!E242</f>
        <v>0</v>
      </c>
      <c r="E1219" s="1">
        <v>0</v>
      </c>
      <c r="F1219" s="1">
        <v>0</v>
      </c>
      <c r="G1219" s="2">
        <f t="shared" si="22"/>
        <v>3604.9519199999995</v>
      </c>
      <c r="H1219" s="2">
        <f t="shared" si="23"/>
        <v>0.21999999999934516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15275.22</v>
      </c>
      <c r="D1220" s="1">
        <f>BILANCA!E243</f>
        <v>0</v>
      </c>
      <c r="E1220" s="1">
        <v>0</v>
      </c>
      <c r="F1220" s="1">
        <v>0</v>
      </c>
      <c r="G1220" s="2">
        <f t="shared" si="22"/>
        <v>3620.2271399999995</v>
      </c>
      <c r="H1220" s="2">
        <f t="shared" si="23"/>
        <v>0.21999999999934516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208400.65999999992</v>
      </c>
      <c r="D1222" s="1">
        <f>BILANCA!E245</f>
        <v>85311.879999999888</v>
      </c>
      <c r="E1222" s="1">
        <v>0</v>
      </c>
      <c r="F1222" s="1">
        <v>0</v>
      </c>
      <c r="G1222" s="2">
        <f t="shared" si="22"/>
        <v>90586.836379999921</v>
      </c>
      <c r="H1222" s="2">
        <f t="shared" si="23"/>
        <v>0.46000000019557774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2280791.48</v>
      </c>
      <c r="D1223" s="1">
        <f>BILANCA!E246</f>
        <v>2594175.7999999998</v>
      </c>
      <c r="E1223" s="1">
        <v>0</v>
      </c>
      <c r="F1223" s="1">
        <v>0</v>
      </c>
      <c r="G1223" s="2">
        <f t="shared" si="22"/>
        <v>1792594.3391999998</v>
      </c>
      <c r="H1223" s="2">
        <f t="shared" si="23"/>
        <v>0.68000000016763806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2265516.25</v>
      </c>
      <c r="D1224" s="1">
        <f>BILANCA!E247</f>
        <v>2594175.7999999998</v>
      </c>
      <c r="E1224" s="1">
        <v>0</v>
      </c>
      <c r="F1224" s="1">
        <v>0</v>
      </c>
      <c r="G1224" s="2">
        <f t="shared" si="22"/>
        <v>1796382.1518499998</v>
      </c>
      <c r="H1224" s="2">
        <f t="shared" si="23"/>
        <v>0.45000000018626451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15275.23</v>
      </c>
      <c r="D1226" s="1">
        <f>BILANCA!E249</f>
        <v>0</v>
      </c>
      <c r="E1226" s="1">
        <v>0</v>
      </c>
      <c r="F1226" s="1">
        <v>0</v>
      </c>
      <c r="G1226" s="2">
        <f t="shared" si="22"/>
        <v>3711.8808899999999</v>
      </c>
      <c r="H1226" s="2">
        <f t="shared" si="23"/>
        <v>0.22999999999956344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2072390.82</v>
      </c>
      <c r="D1227" s="1">
        <f>BILANCA!E250</f>
        <v>2508863.92</v>
      </c>
      <c r="E1227" s="1">
        <v>0</v>
      </c>
      <c r="F1227" s="1">
        <v>0</v>
      </c>
      <c r="G1227" s="2">
        <f t="shared" si="22"/>
        <v>1729988.9530400001</v>
      </c>
      <c r="H1227" s="2">
        <f t="shared" si="23"/>
        <v>0.26000000000931323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2072390.82</v>
      </c>
      <c r="D1229" s="1">
        <f>BILANCA!E252</f>
        <v>2508863.92</v>
      </c>
      <c r="E1229" s="1">
        <v>0</v>
      </c>
      <c r="F1229" s="1">
        <v>0</v>
      </c>
      <c r="G1229" s="2">
        <f t="shared" si="22"/>
        <v>1744169.1903599999</v>
      </c>
      <c r="H1229" s="2">
        <f t="shared" si="23"/>
        <v>0.26000000000931323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66500.27</v>
      </c>
      <c r="D1232" s="1">
        <f>BILANCA!E255</f>
        <v>7527.76</v>
      </c>
      <c r="E1232" s="1">
        <v>0</v>
      </c>
      <c r="F1232" s="1">
        <v>0</v>
      </c>
      <c r="G1232" s="2">
        <f t="shared" si="22"/>
        <v>20307.39171</v>
      </c>
      <c r="H1232" s="2">
        <f t="shared" si="23"/>
        <v>0.51000000000385626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377552.83</v>
      </c>
      <c r="D1233" s="1">
        <f>BILANCA!E256</f>
        <v>377552.83</v>
      </c>
      <c r="E1233" s="1">
        <v>0</v>
      </c>
      <c r="F1233" s="1">
        <v>0</v>
      </c>
      <c r="G1233" s="2">
        <f t="shared" si="22"/>
        <v>283164.6225</v>
      </c>
      <c r="H1233" s="2">
        <f t="shared" si="23"/>
        <v>0.33999999996740371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212356.49</v>
      </c>
      <c r="D1236" s="1">
        <f>BILANCA!E259</f>
        <v>212356.5</v>
      </c>
      <c r="E1236" s="1">
        <v>0</v>
      </c>
      <c r="F1236" s="1">
        <v>0</v>
      </c>
      <c r="G1236" s="2">
        <f t="shared" si="22"/>
        <v>161178.58097000001</v>
      </c>
      <c r="H1236" s="2">
        <f t="shared" si="23"/>
        <v>0.98999999999068677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212356.49</v>
      </c>
      <c r="D1237" s="1">
        <f>BILANCA!E260</f>
        <v>212356.5</v>
      </c>
      <c r="E1237" s="1">
        <v>0</v>
      </c>
      <c r="F1237" s="1">
        <v>0</v>
      </c>
      <c r="G1237" s="2">
        <f t="shared" si="22"/>
        <v>161815.65046</v>
      </c>
      <c r="H1237" s="2">
        <f t="shared" si="23"/>
        <v>0.98999999999068677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24564.560000000001</v>
      </c>
      <c r="D1240" s="1">
        <f>BILANCA!E264</f>
        <v>34338.58</v>
      </c>
      <c r="E1240" s="1">
        <v>0</v>
      </c>
      <c r="F1240" s="1">
        <v>0</v>
      </c>
      <c r="G1240" s="2">
        <f t="shared" si="22"/>
        <v>23963.122040000002</v>
      </c>
      <c r="H1240" s="2">
        <f t="shared" si="23"/>
        <v>0.8599999999969441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76196.639999999999</v>
      </c>
      <c r="D1241" s="1">
        <f>BILANCA!E265</f>
        <v>7450.13</v>
      </c>
      <c r="E1241" s="1">
        <v>0</v>
      </c>
      <c r="F1241" s="1">
        <v>0</v>
      </c>
      <c r="G1241" s="2">
        <f t="shared" si="22"/>
        <v>23503.000200000002</v>
      </c>
      <c r="H1241" s="2">
        <f t="shared" si="23"/>
        <v>0.49000000000069122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110950.84</v>
      </c>
      <c r="D1242" s="1">
        <f>BILANCA!E266</f>
        <v>374542.86</v>
      </c>
      <c r="E1242" s="1">
        <v>0</v>
      </c>
      <c r="F1242" s="1">
        <v>0</v>
      </c>
      <c r="G1242" s="2">
        <f t="shared" ref="G1242:G1479" si="24">B1242/1000*C1242+B1242/500*D1242</f>
        <v>222749.46904</v>
      </c>
      <c r="H1242" s="2">
        <f t="shared" si="23"/>
        <v>0.3000000000174623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332852.53999999998</v>
      </c>
      <c r="D1243" s="1">
        <f>BILANCA!E267</f>
        <v>66250.55</v>
      </c>
      <c r="E1243" s="1">
        <v>0</v>
      </c>
      <c r="F1243" s="1">
        <v>0</v>
      </c>
      <c r="G1243" s="2">
        <f t="shared" si="24"/>
        <v>120991.94639999999</v>
      </c>
      <c r="H1243" s="2">
        <f t="shared" si="23"/>
        <v>0.91000000001804437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283.2</v>
      </c>
      <c r="D1247" s="1">
        <f>BILANCA!E271</f>
        <v>345.06</v>
      </c>
      <c r="E1247" s="1">
        <v>0</v>
      </c>
      <c r="F1247" s="1">
        <v>0</v>
      </c>
      <c r="G1247" s="2">
        <f t="shared" si="24"/>
        <v>256.95648</v>
      </c>
      <c r="H1247" s="2">
        <f t="shared" si="23"/>
        <v>0.25999999999999091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35107.86</v>
      </c>
      <c r="D1264" s="1">
        <f>BILANCA!E288</f>
        <v>31301.75</v>
      </c>
      <c r="E1264" s="1">
        <v>0</v>
      </c>
      <c r="F1264" s="1">
        <v>0</v>
      </c>
      <c r="G1264" s="2">
        <f t="shared" si="24"/>
        <v>27456.892160000003</v>
      </c>
      <c r="H1264" s="2">
        <f t="shared" si="23"/>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53316.5</v>
      </c>
      <c r="E1265" s="1">
        <v>0</v>
      </c>
      <c r="F1265" s="1">
        <v>0</v>
      </c>
      <c r="G1265" s="2">
        <f t="shared" si="24"/>
        <v>30070.505999999998</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132.72</v>
      </c>
      <c r="D1273" s="1">
        <f>BILANCA!E297</f>
        <v>132.72</v>
      </c>
      <c r="E1273" s="1">
        <v>0</v>
      </c>
      <c r="F1273" s="1">
        <v>0</v>
      </c>
      <c r="G1273" s="2">
        <f t="shared" si="24"/>
        <v>115.46639999999999</v>
      </c>
      <c r="H1273" s="2">
        <f t="shared" si="23"/>
        <v>0.56000000000000227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201238.46</v>
      </c>
      <c r="D1299" s="6">
        <f>'RAS-funkcijski'!E5</f>
        <v>287397.49</v>
      </c>
      <c r="E1299" s="6">
        <v>0</v>
      </c>
      <c r="F1299" s="6">
        <v>0</v>
      </c>
      <c r="G1299" s="7">
        <f t="shared" si="24"/>
        <v>776.03344000000004</v>
      </c>
      <c r="H1299" s="7">
        <f t="shared" si="23"/>
        <v>0.9499999999825377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6453.11</v>
      </c>
      <c r="D1300" s="1">
        <f>'RAS-funkcijski'!E6</f>
        <v>7756.72</v>
      </c>
      <c r="E1300" s="1">
        <v>0</v>
      </c>
      <c r="F1300" s="1">
        <v>0</v>
      </c>
      <c r="G1300" s="2">
        <f t="shared" si="24"/>
        <v>43.933100000000003</v>
      </c>
      <c r="H1300" s="2">
        <f t="shared" si="23"/>
        <v>0.38999999999941792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6441.04</v>
      </c>
      <c r="D1301" s="1">
        <f>'RAS-funkcijski'!E7</f>
        <v>7756.72</v>
      </c>
      <c r="E1301" s="1">
        <v>0</v>
      </c>
      <c r="F1301" s="1">
        <v>0</v>
      </c>
      <c r="G1301" s="2">
        <f t="shared" si="24"/>
        <v>65.863439999999997</v>
      </c>
      <c r="H1301" s="2">
        <f t="shared" si="23"/>
        <v>0.31999999999970896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12.07</v>
      </c>
      <c r="D1303" s="1">
        <f>'RAS-funkcijski'!E9</f>
        <v>0</v>
      </c>
      <c r="E1303" s="1">
        <v>0</v>
      </c>
      <c r="F1303" s="1">
        <v>0</v>
      </c>
      <c r="G1303" s="2">
        <f t="shared" si="24"/>
        <v>6.0350000000000001E-2</v>
      </c>
      <c r="H1303" s="2">
        <f t="shared" si="23"/>
        <v>7.0000000000000284E-2</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194785.35</v>
      </c>
      <c r="D1307" s="1">
        <f>'RAS-funkcijski'!E13</f>
        <v>279640.77</v>
      </c>
      <c r="E1307" s="1">
        <v>0</v>
      </c>
      <c r="F1307" s="1">
        <v>0</v>
      </c>
      <c r="G1307" s="2">
        <f t="shared" si="24"/>
        <v>6786.6020099999996</v>
      </c>
      <c r="H1307" s="2">
        <f t="shared" si="23"/>
        <v>0.57999999998719431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78037.89</v>
      </c>
      <c r="D1308" s="1">
        <f>'RAS-funkcijski'!E14</f>
        <v>133398.34</v>
      </c>
      <c r="E1308" s="1">
        <v>0</v>
      </c>
      <c r="F1308" s="1">
        <v>0</v>
      </c>
      <c r="G1308" s="2">
        <f t="shared" si="24"/>
        <v>3448.3457000000003</v>
      </c>
      <c r="H1308" s="2">
        <f t="shared" si="23"/>
        <v>0.44999999999708962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116747.46</v>
      </c>
      <c r="D1310" s="1">
        <f>'RAS-funkcijski'!E16</f>
        <v>146242.43</v>
      </c>
      <c r="E1310" s="1">
        <v>0</v>
      </c>
      <c r="F1310" s="1">
        <v>0</v>
      </c>
      <c r="G1310" s="2">
        <f t="shared" si="24"/>
        <v>4910.78784</v>
      </c>
      <c r="H1310" s="2">
        <f t="shared" si="23"/>
        <v>0.88999999999941792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116.13</v>
      </c>
      <c r="D1316" s="1">
        <f>'RAS-funkcijski'!E22</f>
        <v>0</v>
      </c>
      <c r="E1316" s="1">
        <v>0</v>
      </c>
      <c r="F1316" s="1">
        <v>0</v>
      </c>
      <c r="G1316" s="2">
        <f t="shared" si="24"/>
        <v>2.0903399999999999</v>
      </c>
      <c r="H1316" s="2">
        <f t="shared" si="23"/>
        <v>0.12999999999999545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116.13</v>
      </c>
      <c r="D1318" s="1">
        <f>'RAS-funkcijski'!E24</f>
        <v>0</v>
      </c>
      <c r="E1318" s="1">
        <v>0</v>
      </c>
      <c r="F1318" s="1">
        <v>0</v>
      </c>
      <c r="G1318" s="2">
        <f t="shared" si="24"/>
        <v>2.3226</v>
      </c>
      <c r="H1318" s="2">
        <f t="shared" si="23"/>
        <v>0.12999999999999545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16457.63</v>
      </c>
      <c r="D1322" s="1">
        <f>'RAS-funkcijski'!E28</f>
        <v>19602.39</v>
      </c>
      <c r="E1322" s="1">
        <v>0</v>
      </c>
      <c r="F1322" s="1">
        <v>0</v>
      </c>
      <c r="G1322" s="2">
        <f t="shared" si="24"/>
        <v>1335.8978400000001</v>
      </c>
      <c r="H1322" s="2">
        <f t="shared" si="23"/>
        <v>0.75999999999839929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16457.63</v>
      </c>
      <c r="D1324" s="1">
        <f>'RAS-funkcijski'!E30</f>
        <v>19114.89</v>
      </c>
      <c r="E1324" s="1">
        <v>0</v>
      </c>
      <c r="F1324" s="1">
        <v>0</v>
      </c>
      <c r="G1324" s="2">
        <f t="shared" si="24"/>
        <v>1421.87266</v>
      </c>
      <c r="H1324" s="2">
        <f t="shared" si="23"/>
        <v>0.47999999999956344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487.5</v>
      </c>
      <c r="E1328" s="1">
        <v>0</v>
      </c>
      <c r="F1328" s="1">
        <v>0</v>
      </c>
      <c r="G1328" s="2">
        <f t="shared" si="24"/>
        <v>29.25</v>
      </c>
      <c r="H1328" s="2">
        <f t="shared" si="23"/>
        <v>0.5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343971.58</v>
      </c>
      <c r="D1329" s="1">
        <f>'RAS-funkcijski'!E35</f>
        <v>112593.05</v>
      </c>
      <c r="E1329" s="1">
        <v>0</v>
      </c>
      <c r="F1329" s="1">
        <v>0</v>
      </c>
      <c r="G1329" s="2">
        <f t="shared" si="24"/>
        <v>17643.888080000001</v>
      </c>
      <c r="H1329" s="2">
        <f t="shared" si="23"/>
        <v>0.46999999998661224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7.0000000000000007E-2</v>
      </c>
      <c r="D1330" s="1">
        <f>'RAS-funkcijski'!E36</f>
        <v>11646.25</v>
      </c>
      <c r="E1330" s="1">
        <v>0</v>
      </c>
      <c r="F1330" s="1">
        <v>0</v>
      </c>
      <c r="G1330" s="2">
        <f t="shared" si="24"/>
        <v>745.36224000000004</v>
      </c>
      <c r="H1330" s="2">
        <f t="shared" si="23"/>
        <v>0.32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7.0000000000000007E-2</v>
      </c>
      <c r="D1331" s="1">
        <f>'RAS-funkcijski'!E37</f>
        <v>0</v>
      </c>
      <c r="E1331" s="1">
        <v>0</v>
      </c>
      <c r="F1331" s="1">
        <v>0</v>
      </c>
      <c r="G1331" s="2">
        <f t="shared" si="24"/>
        <v>2.3100000000000004E-3</v>
      </c>
      <c r="H1331" s="2">
        <f t="shared" si="23"/>
        <v>7.0000000000000007E-2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11646.25</v>
      </c>
      <c r="E1332" s="1">
        <v>0</v>
      </c>
      <c r="F1332" s="1">
        <v>0</v>
      </c>
      <c r="G1332" s="2">
        <f t="shared" si="24"/>
        <v>791.94500000000005</v>
      </c>
      <c r="H1332" s="2">
        <f t="shared" si="23"/>
        <v>0.25</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296763.02</v>
      </c>
      <c r="D1348" s="1">
        <f>'RAS-funkcijski'!E54</f>
        <v>68422.11</v>
      </c>
      <c r="E1348" s="1">
        <v>0</v>
      </c>
      <c r="F1348" s="1">
        <v>0</v>
      </c>
      <c r="G1348" s="2">
        <f t="shared" si="24"/>
        <v>21680.362000000001</v>
      </c>
      <c r="H1348" s="2">
        <f t="shared" si="27"/>
        <v>0.13000000001920853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296763.02</v>
      </c>
      <c r="D1349" s="1">
        <f>'RAS-funkcijski'!E55</f>
        <v>68422.11</v>
      </c>
      <c r="E1349" s="1">
        <v>0</v>
      </c>
      <c r="F1349" s="1">
        <v>0</v>
      </c>
      <c r="G1349" s="2">
        <f t="shared" si="24"/>
        <v>22113.969239999999</v>
      </c>
      <c r="H1349" s="2">
        <f t="shared" si="27"/>
        <v>0.13000000001920853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47208.49</v>
      </c>
      <c r="D1368" s="1">
        <f>'RAS-funkcijski'!E74</f>
        <v>32524.69</v>
      </c>
      <c r="E1368" s="1">
        <v>0</v>
      </c>
      <c r="F1368" s="1">
        <v>0</v>
      </c>
      <c r="G1368" s="2">
        <f t="shared" si="24"/>
        <v>7858.0509000000002</v>
      </c>
      <c r="H1368" s="2">
        <f t="shared" si="27"/>
        <v>0.7999999999992724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32046.86</v>
      </c>
      <c r="D1369" s="1">
        <f>'RAS-funkcijski'!E75</f>
        <v>2092.15</v>
      </c>
      <c r="E1369" s="1">
        <v>0</v>
      </c>
      <c r="F1369" s="1">
        <v>0</v>
      </c>
      <c r="G1369" s="2">
        <f t="shared" si="24"/>
        <v>2572.4123599999994</v>
      </c>
      <c r="H1369" s="2">
        <f t="shared" si="27"/>
        <v>0.28999999999950887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32046.86</v>
      </c>
      <c r="D1370" s="1">
        <f>'RAS-funkcijski'!E76</f>
        <v>2092.15</v>
      </c>
      <c r="E1370" s="1">
        <v>0</v>
      </c>
      <c r="F1370" s="1">
        <v>0</v>
      </c>
      <c r="G1370" s="2">
        <f t="shared" si="24"/>
        <v>2608.6435200000001</v>
      </c>
      <c r="H1370" s="2">
        <f t="shared" si="27"/>
        <v>0.28999999999950887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298505.17</v>
      </c>
      <c r="D1376" s="1">
        <f>'RAS-funkcijski'!E82</f>
        <v>519987.88</v>
      </c>
      <c r="E1376" s="1">
        <v>0</v>
      </c>
      <c r="F1376" s="1">
        <v>0</v>
      </c>
      <c r="G1376" s="2">
        <f t="shared" si="24"/>
        <v>104401.51254</v>
      </c>
      <c r="H1376" s="2">
        <f t="shared" si="27"/>
        <v>0.28999999997904524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83798.149999999994</v>
      </c>
      <c r="D1380" s="1">
        <f>'RAS-funkcijski'!E86</f>
        <v>53304.45</v>
      </c>
      <c r="E1380" s="1">
        <v>0</v>
      </c>
      <c r="F1380" s="1">
        <v>0</v>
      </c>
      <c r="G1380" s="2">
        <f t="shared" si="24"/>
        <v>15613.3781</v>
      </c>
      <c r="H1380" s="2">
        <f t="shared" si="27"/>
        <v>0.59999999999126885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466683.43</v>
      </c>
      <c r="E1381" s="1">
        <v>0</v>
      </c>
      <c r="F1381" s="1">
        <v>0</v>
      </c>
      <c r="G1381" s="2">
        <f t="shared" si="24"/>
        <v>77469.449380000005</v>
      </c>
      <c r="H1381" s="2">
        <f t="shared" si="27"/>
        <v>0.42999999999301508</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214707.02</v>
      </c>
      <c r="D1382" s="1">
        <f>'RAS-funkcijski'!E88</f>
        <v>0</v>
      </c>
      <c r="E1382" s="1">
        <v>0</v>
      </c>
      <c r="F1382" s="1">
        <v>0</v>
      </c>
      <c r="G1382" s="2">
        <f t="shared" si="24"/>
        <v>18035.38968</v>
      </c>
      <c r="H1382" s="2">
        <f t="shared" si="27"/>
        <v>1.9999999989522621E-2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46684.149999999994</v>
      </c>
      <c r="D1401" s="1">
        <f>'RAS-funkcijski'!E107</f>
        <v>31891.510000000002</v>
      </c>
      <c r="E1401" s="1">
        <v>0</v>
      </c>
      <c r="F1401" s="1">
        <v>0</v>
      </c>
      <c r="G1401" s="2">
        <f t="shared" si="24"/>
        <v>11378.11851</v>
      </c>
      <c r="H1401" s="2">
        <f t="shared" si="27"/>
        <v>0.63999999999214197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22579.48</v>
      </c>
      <c r="D1402" s="1">
        <f>'RAS-funkcijski'!E108</f>
        <v>17789.580000000002</v>
      </c>
      <c r="E1402" s="1">
        <v>0</v>
      </c>
      <c r="F1402" s="1">
        <v>0</v>
      </c>
      <c r="G1402" s="2">
        <f t="shared" si="24"/>
        <v>6048.49856</v>
      </c>
      <c r="H1402" s="2">
        <f t="shared" si="27"/>
        <v>0.89999999999781721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24104.67</v>
      </c>
      <c r="D1403" s="1">
        <f>'RAS-funkcijski'!E109</f>
        <v>14101.93</v>
      </c>
      <c r="E1403" s="1">
        <v>0</v>
      </c>
      <c r="F1403" s="1">
        <v>0</v>
      </c>
      <c r="G1403" s="2">
        <f t="shared" si="24"/>
        <v>5492.3956499999995</v>
      </c>
      <c r="H1403" s="2">
        <f t="shared" si="27"/>
        <v>0.40000000000145519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16045.45</v>
      </c>
      <c r="D1408" s="1">
        <f>'RAS-funkcijski'!E114</f>
        <v>40793.79</v>
      </c>
      <c r="E1408" s="1">
        <v>0</v>
      </c>
      <c r="F1408" s="1">
        <v>0</v>
      </c>
      <c r="G1408" s="2">
        <f t="shared" si="24"/>
        <v>10739.6333</v>
      </c>
      <c r="H1408" s="2">
        <f t="shared" si="27"/>
        <v>0.65999999999985448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16045.45</v>
      </c>
      <c r="D1409" s="1">
        <f>'RAS-funkcijski'!E115</f>
        <v>40793.79</v>
      </c>
      <c r="E1409" s="1">
        <v>0</v>
      </c>
      <c r="F1409" s="1">
        <v>0</v>
      </c>
      <c r="G1409" s="2">
        <f t="shared" si="24"/>
        <v>10837.26633</v>
      </c>
      <c r="H1409" s="2">
        <f t="shared" si="27"/>
        <v>0.65999999999985448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16045.45</v>
      </c>
      <c r="D1410" s="1">
        <f>'RAS-funkcijski'!E116</f>
        <v>14912.84</v>
      </c>
      <c r="E1410" s="1">
        <v>0</v>
      </c>
      <c r="F1410" s="1">
        <v>0</v>
      </c>
      <c r="G1410" s="2">
        <f t="shared" si="24"/>
        <v>5137.5665600000002</v>
      </c>
      <c r="H1410" s="2">
        <f t="shared" si="27"/>
        <v>0.61000000000058208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25880.95</v>
      </c>
      <c r="E1411" s="1">
        <v>0</v>
      </c>
      <c r="F1411" s="1">
        <v>0</v>
      </c>
      <c r="G1411" s="2">
        <f t="shared" si="24"/>
        <v>5849.0947000000006</v>
      </c>
      <c r="H1411" s="2">
        <f t="shared" si="27"/>
        <v>4.9999999999272404E-2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81468.539999999994</v>
      </c>
      <c r="D1423" s="1">
        <f>'RAS-funkcijski'!E129</f>
        <v>127993.82</v>
      </c>
      <c r="E1423" s="1">
        <v>0</v>
      </c>
      <c r="F1423" s="1">
        <v>0</v>
      </c>
      <c r="G1423" s="2">
        <f t="shared" si="24"/>
        <v>42182.022499999999</v>
      </c>
      <c r="H1423" s="2">
        <f t="shared" si="27"/>
        <v>0.63999999999941792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23398.37</v>
      </c>
      <c r="D1427" s="1">
        <f>'RAS-funkcijski'!E133</f>
        <v>89727</v>
      </c>
      <c r="E1427" s="1">
        <v>0</v>
      </c>
      <c r="F1427" s="1">
        <v>0</v>
      </c>
      <c r="G1427" s="2">
        <f t="shared" si="24"/>
        <v>26167.955729999998</v>
      </c>
      <c r="H1427" s="2">
        <f t="shared" si="27"/>
        <v>0.36999999999898137</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16766.13</v>
      </c>
      <c r="D1429" s="1">
        <f>'RAS-funkcijski'!E135</f>
        <v>16898.79</v>
      </c>
      <c r="E1429" s="1">
        <v>0</v>
      </c>
      <c r="F1429" s="1">
        <v>0</v>
      </c>
      <c r="G1429" s="2">
        <f t="shared" si="24"/>
        <v>6623.8460100000011</v>
      </c>
      <c r="H1429" s="2">
        <f t="shared" si="27"/>
        <v>0.34000000000014552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37222.82</v>
      </c>
      <c r="D1432" s="1">
        <f>'RAS-funkcijski'!E138</f>
        <v>18368.03</v>
      </c>
      <c r="E1432" s="1">
        <v>0</v>
      </c>
      <c r="F1432" s="1">
        <v>0</v>
      </c>
      <c r="G1432" s="2">
        <f t="shared" si="24"/>
        <v>9910.48992</v>
      </c>
      <c r="H1432" s="2">
        <f t="shared" si="27"/>
        <v>0.20999999999912689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4081.22</v>
      </c>
      <c r="D1434" s="1">
        <f>'RAS-funkcijski'!E140</f>
        <v>3000</v>
      </c>
      <c r="E1434" s="1">
        <v>0</v>
      </c>
      <c r="F1434" s="1">
        <v>0</v>
      </c>
      <c r="G1434" s="2">
        <f t="shared" si="24"/>
        <v>1371.04592</v>
      </c>
      <c r="H1434" s="2">
        <f t="shared" si="27"/>
        <v>0.21999999999979991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1036533.9700000001</v>
      </c>
      <c r="D1435" s="13">
        <f>'RAS-funkcijski'!E141</f>
        <v>1142352.08</v>
      </c>
      <c r="E1435" s="13">
        <v>0</v>
      </c>
      <c r="F1435" s="13">
        <v>0</v>
      </c>
      <c r="G1435" s="14">
        <f t="shared" si="24"/>
        <v>455009.62381000008</v>
      </c>
      <c r="H1435" s="14">
        <f t="shared" si="27"/>
        <v>0.10999999998603016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10</v>
      </c>
      <c r="E1436" s="6">
        <v>0</v>
      </c>
      <c r="F1436" s="6">
        <v>0</v>
      </c>
      <c r="G1436" s="7">
        <f t="shared" si="24"/>
        <v>0.02</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10</v>
      </c>
      <c r="E1437" s="1">
        <v>0</v>
      </c>
      <c r="F1437" s="1">
        <v>0</v>
      </c>
      <c r="G1437" s="2">
        <f t="shared" si="24"/>
        <v>0.04</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10</v>
      </c>
      <c r="E1438" s="1">
        <v>0</v>
      </c>
      <c r="F1438" s="1">
        <v>0</v>
      </c>
      <c r="G1438" s="2">
        <f t="shared" si="24"/>
        <v>0.06</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10</v>
      </c>
      <c r="E1442" s="1">
        <v>0</v>
      </c>
      <c r="F1442" s="1">
        <v>0</v>
      </c>
      <c r="G1442" s="2">
        <f t="shared" si="24"/>
        <v>0.14000000000000001</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35125.629999999997</v>
      </c>
      <c r="D1480" s="6"/>
      <c r="E1480" s="6">
        <v>0</v>
      </c>
      <c r="F1480" s="6">
        <v>0</v>
      </c>
      <c r="G1480" s="7">
        <f t="shared" ref="G1480:G1580" si="34">B1480/1000*C1480</f>
        <v>35.125630000000001</v>
      </c>
      <c r="H1480" s="7">
        <f t="shared" ref="H1480:H1580" si="35">ABS(C1480-ROUND(C1480,0))</f>
        <v>0.37000000000261934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1025505.56</v>
      </c>
      <c r="D1481" s="1">
        <v>0</v>
      </c>
      <c r="E1481" s="1">
        <v>0</v>
      </c>
      <c r="F1481" s="1">
        <v>0</v>
      </c>
      <c r="G1481" s="2">
        <f t="shared" si="34"/>
        <v>2051.0111200000001</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496225.85000000003</v>
      </c>
      <c r="D1483" s="1">
        <v>0</v>
      </c>
      <c r="E1483" s="1">
        <v>0</v>
      </c>
      <c r="F1483" s="1">
        <v>0</v>
      </c>
      <c r="G1483" s="2">
        <f t="shared" si="34"/>
        <v>1984.9034000000001</v>
      </c>
      <c r="H1483" s="2">
        <f t="shared" si="35"/>
        <v>0.1499999999650754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154905.47</v>
      </c>
      <c r="D1484" s="1">
        <v>0</v>
      </c>
      <c r="E1484" s="1">
        <v>0</v>
      </c>
      <c r="F1484" s="1">
        <v>0</v>
      </c>
      <c r="G1484" s="2">
        <f t="shared" si="34"/>
        <v>774.52735000000007</v>
      </c>
      <c r="H1484" s="2">
        <f t="shared" si="35"/>
        <v>0.47000000000116415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322577.02</v>
      </c>
      <c r="D1485" s="1">
        <v>0</v>
      </c>
      <c r="E1485" s="1">
        <v>0</v>
      </c>
      <c r="F1485" s="1">
        <v>0</v>
      </c>
      <c r="G1485" s="2">
        <f t="shared" si="34"/>
        <v>1935.4621200000001</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3269.83</v>
      </c>
      <c r="D1486" s="1">
        <v>0</v>
      </c>
      <c r="E1486" s="1">
        <v>0</v>
      </c>
      <c r="F1486" s="1">
        <v>0</v>
      </c>
      <c r="G1486" s="2">
        <f t="shared" si="34"/>
        <v>22.888809999999999</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15473.53</v>
      </c>
      <c r="D1489" s="1">
        <v>0</v>
      </c>
      <c r="E1489" s="1">
        <v>0</v>
      </c>
      <c r="F1489" s="1">
        <v>0</v>
      </c>
      <c r="G1489" s="2">
        <f t="shared" si="34"/>
        <v>154.73530000000002</v>
      </c>
      <c r="H1489" s="2">
        <f t="shared" si="35"/>
        <v>0.46999999999934516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463157.42</v>
      </c>
      <c r="D1492" s="1">
        <v>0</v>
      </c>
      <c r="E1492" s="1">
        <v>0</v>
      </c>
      <c r="F1492" s="1">
        <v>0</v>
      </c>
      <c r="G1492" s="2">
        <f t="shared" si="34"/>
        <v>6021.0464599999996</v>
      </c>
      <c r="H1492" s="2">
        <f t="shared" si="35"/>
        <v>0.41999999998370185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66122.289999999994</v>
      </c>
      <c r="D1493" s="1">
        <v>0</v>
      </c>
      <c r="E1493" s="1">
        <v>0</v>
      </c>
      <c r="F1493" s="1">
        <v>0</v>
      </c>
      <c r="G1493" s="2">
        <f t="shared" si="34"/>
        <v>925.71205999999995</v>
      </c>
      <c r="H1493" s="2">
        <f t="shared" si="35"/>
        <v>0.28999999999359716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66122.289999999994</v>
      </c>
      <c r="D1497" s="1">
        <v>0</v>
      </c>
      <c r="E1497" s="1">
        <v>0</v>
      </c>
      <c r="F1497" s="1">
        <v>0</v>
      </c>
      <c r="G1497" s="2">
        <f t="shared" si="34"/>
        <v>1190.2012199999997</v>
      </c>
      <c r="H1497" s="2">
        <f t="shared" si="35"/>
        <v>0.28999999999359716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976012.94000000006</v>
      </c>
      <c r="D1499" s="1">
        <v>0</v>
      </c>
      <c r="E1499" s="1">
        <v>0</v>
      </c>
      <c r="F1499" s="1">
        <v>0</v>
      </c>
      <c r="G1499" s="2">
        <f t="shared" si="34"/>
        <v>19520.258800000003</v>
      </c>
      <c r="H1499" s="2">
        <f t="shared" si="35"/>
        <v>5.9999999939464033E-2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500049.73000000004</v>
      </c>
      <c r="D1501" s="1">
        <v>0</v>
      </c>
      <c r="E1501" s="1">
        <v>0</v>
      </c>
      <c r="F1501" s="1">
        <v>0</v>
      </c>
      <c r="G1501" s="2">
        <f t="shared" si="34"/>
        <v>11001.094059999999</v>
      </c>
      <c r="H1501" s="2">
        <f t="shared" si="35"/>
        <v>0.26999999996041879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165480.35</v>
      </c>
      <c r="D1502" s="1">
        <v>0</v>
      </c>
      <c r="E1502" s="1">
        <v>0</v>
      </c>
      <c r="F1502" s="1">
        <v>0</v>
      </c>
      <c r="G1502" s="2">
        <f t="shared" si="34"/>
        <v>3806.0480499999999</v>
      </c>
      <c r="H1502" s="2">
        <f t="shared" si="35"/>
        <v>0.35000000000582077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305474.57</v>
      </c>
      <c r="D1503" s="1">
        <v>0</v>
      </c>
      <c r="E1503" s="1">
        <v>0</v>
      </c>
      <c r="F1503" s="1">
        <v>0</v>
      </c>
      <c r="G1503" s="2">
        <f t="shared" si="34"/>
        <v>7331.3896800000002</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3134.52</v>
      </c>
      <c r="D1504" s="1">
        <v>0</v>
      </c>
      <c r="E1504" s="1">
        <v>0</v>
      </c>
      <c r="F1504" s="1">
        <v>0</v>
      </c>
      <c r="G1504" s="2">
        <f t="shared" si="34"/>
        <v>78.363</v>
      </c>
      <c r="H1504" s="2">
        <f t="shared" si="35"/>
        <v>0.48000000000001819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25960.29</v>
      </c>
      <c r="D1507" s="1">
        <v>0</v>
      </c>
      <c r="E1507" s="1">
        <v>0</v>
      </c>
      <c r="F1507" s="1">
        <v>0</v>
      </c>
      <c r="G1507" s="2">
        <f t="shared" si="34"/>
        <v>726.88812000000007</v>
      </c>
      <c r="H1507" s="2">
        <f t="shared" si="35"/>
        <v>0.29000000000087311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409840.92</v>
      </c>
      <c r="D1510" s="1">
        <v>0</v>
      </c>
      <c r="E1510" s="1">
        <v>0</v>
      </c>
      <c r="F1510" s="1">
        <v>0</v>
      </c>
      <c r="G1510" s="2">
        <f t="shared" si="34"/>
        <v>12705.068519999999</v>
      </c>
      <c r="H1510" s="2">
        <f t="shared" si="35"/>
        <v>8.0000000016298145E-2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66122.289999999994</v>
      </c>
      <c r="D1511" s="1">
        <v>0</v>
      </c>
      <c r="E1511" s="1">
        <v>0</v>
      </c>
      <c r="F1511" s="1">
        <v>0</v>
      </c>
      <c r="G1511" s="2">
        <f t="shared" si="34"/>
        <v>2115.9132799999998</v>
      </c>
      <c r="H1511" s="2">
        <f t="shared" si="35"/>
        <v>0.28999999999359716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66122.289999999994</v>
      </c>
      <c r="D1515" s="1">
        <v>0</v>
      </c>
      <c r="E1515" s="1">
        <v>0</v>
      </c>
      <c r="F1515" s="1">
        <v>0</v>
      </c>
      <c r="G1515" s="2">
        <f t="shared" si="34"/>
        <v>2380.4024399999994</v>
      </c>
      <c r="H1515" s="2">
        <f t="shared" si="35"/>
        <v>0.28999999999359716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84618.249999999884</v>
      </c>
      <c r="D1517" s="1">
        <v>0</v>
      </c>
      <c r="E1517" s="1">
        <v>0</v>
      </c>
      <c r="F1517" s="1">
        <v>0</v>
      </c>
      <c r="G1517" s="2">
        <f t="shared" si="34"/>
        <v>3215.4934999999955</v>
      </c>
      <c r="H1517" s="2">
        <f t="shared" si="35"/>
        <v>0.24999999988358468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84618.25</v>
      </c>
      <c r="D1576" s="1">
        <v>0</v>
      </c>
      <c r="E1576" s="1">
        <v>0</v>
      </c>
      <c r="F1576" s="1">
        <v>0</v>
      </c>
      <c r="G1576" s="2">
        <f t="shared" si="34"/>
        <v>8207.9702500000003</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31301.75</v>
      </c>
      <c r="D1578" s="1">
        <v>0</v>
      </c>
      <c r="E1578" s="1">
        <v>0</v>
      </c>
      <c r="F1578" s="1">
        <v>0</v>
      </c>
      <c r="G1578" s="2">
        <f t="shared" si="34"/>
        <v>3098.8732500000001</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53316.5</v>
      </c>
      <c r="D1579" s="1">
        <v>0</v>
      </c>
      <c r="E1579" s="1">
        <v>0</v>
      </c>
      <c r="F1579" s="1">
        <v>0</v>
      </c>
      <c r="G1579" s="2">
        <f t="shared" si="34"/>
        <v>5331.6500000000005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37332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932227.67999999993</v>
      </c>
      <c r="I16" s="170">
        <f>'PR-RAS'!E6</f>
        <v>1007854.2100000001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544966.5</v>
      </c>
      <c r="I17" s="170">
        <f>'PR-RAS'!E151</f>
        <v>679194.65999999992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208400.65999999992</v>
      </c>
      <c r="I18" s="170">
        <f>'PR-RAS'!E645</f>
        <v>85311.880000000179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3030275.5800000005</v>
      </c>
      <c r="I20" s="173">
        <f>BILANCA!E7</f>
        <v>3325329.3299999996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1448396.92</v>
      </c>
      <c r="I21" s="175">
        <f>BILANCA!E68</f>
        <v>1328111.33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35664.090000000004</v>
      </c>
      <c r="I22" s="175">
        <f>BILANCA!E176</f>
        <v>85174.49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4443008.4099999992</v>
      </c>
      <c r="I23" s="177">
        <f>BILANCA!E237</f>
        <v>4568266.17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201238.46</v>
      </c>
      <c r="I24" s="173">
        <f>'RAS-funkcijski'!E5</f>
        <v>287397.49</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343971.58</v>
      </c>
      <c r="I25" s="175">
        <f>'RAS-funkcijski'!E35</f>
        <v>112593.05</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214707.02</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16045.45</v>
      </c>
      <c r="I27" s="175">
        <f>'RAS-funkcijski'!E114</f>
        <v>40793.79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1036533.9700000001</v>
      </c>
      <c r="I28" s="179">
        <f>'RAS-funkcijski'!E141</f>
        <v>1142352.08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35125.629999999997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84618.249999999884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84618.25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7"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932227.67999999993</v>
      </c>
      <c r="E6" s="51">
        <f>E7+E44+E50+E82+E106+E124+E133+E139</f>
        <v>1007854.2100000001</v>
      </c>
      <c r="F6" s="52">
        <f t="shared" ref="F6:F131" si="0">IF(D6&lt;&gt;0,IF(E6/D6&gt;=100,"&gt;&gt;100",E6/D6*100),"-")</f>
        <v>108.1124527433041</v>
      </c>
    </row>
    <row r="7" spans="1:25" ht="12.75" customHeight="1" x14ac:dyDescent="0.2">
      <c r="A7" s="53">
        <v>61</v>
      </c>
      <c r="B7" s="294" t="s">
        <v>60</v>
      </c>
      <c r="C7" s="50" t="s">
        <v>61</v>
      </c>
      <c r="D7" s="51">
        <f t="shared" ref="D7:E7" si="1">D8+D17+D23+D29+D37+D40</f>
        <v>159333.85</v>
      </c>
      <c r="E7" s="51">
        <f t="shared" si="1"/>
        <v>185199.02</v>
      </c>
      <c r="F7" s="52">
        <f t="shared" si="0"/>
        <v>116.23331765346785</v>
      </c>
    </row>
    <row r="8" spans="1:25" ht="12.75" customHeight="1" x14ac:dyDescent="0.2">
      <c r="A8" s="53">
        <v>611</v>
      </c>
      <c r="B8" s="85" t="s">
        <v>62</v>
      </c>
      <c r="C8" s="50" t="s">
        <v>63</v>
      </c>
      <c r="D8" s="51">
        <f t="shared" ref="D8:E8" si="2">SUM(D9:D14)-D15-D16</f>
        <v>126648.53</v>
      </c>
      <c r="E8" s="51">
        <f t="shared" si="2"/>
        <v>176307.4</v>
      </c>
      <c r="F8" s="52">
        <f t="shared" si="0"/>
        <v>139.209985303422</v>
      </c>
    </row>
    <row r="9" spans="1:25" ht="12.75" customHeight="1" x14ac:dyDescent="0.2">
      <c r="A9" s="53">
        <v>6111</v>
      </c>
      <c r="B9" s="85" t="s">
        <v>64</v>
      </c>
      <c r="C9" s="50" t="s">
        <v>65</v>
      </c>
      <c r="D9" s="242">
        <v>80815.990000000005</v>
      </c>
      <c r="E9" s="242">
        <v>147272</v>
      </c>
      <c r="F9" s="52">
        <f t="shared" si="0"/>
        <v>182.23126388725794</v>
      </c>
    </row>
    <row r="10" spans="1:25" ht="12.75" customHeight="1" x14ac:dyDescent="0.2">
      <c r="A10" s="53">
        <v>6112</v>
      </c>
      <c r="B10" s="85" t="s">
        <v>66</v>
      </c>
      <c r="C10" s="50" t="s">
        <v>67</v>
      </c>
      <c r="D10" s="242">
        <v>55215.05</v>
      </c>
      <c r="E10" s="242">
        <v>46278.82</v>
      </c>
      <c r="F10" s="52">
        <f t="shared" si="0"/>
        <v>83.815590133487149</v>
      </c>
    </row>
    <row r="11" spans="1:25" ht="12.75" customHeight="1" x14ac:dyDescent="0.2">
      <c r="A11" s="53">
        <v>6113</v>
      </c>
      <c r="B11" s="85" t="s">
        <v>68</v>
      </c>
      <c r="C11" s="50" t="s">
        <v>69</v>
      </c>
      <c r="D11" s="242">
        <v>4397.3100000000004</v>
      </c>
      <c r="E11" s="242">
        <v>6068.74</v>
      </c>
      <c r="F11" s="52">
        <f t="shared" si="0"/>
        <v>138.0102835597217</v>
      </c>
    </row>
    <row r="12" spans="1:25" ht="12.75" customHeight="1" x14ac:dyDescent="0.2">
      <c r="A12" s="53">
        <v>6114</v>
      </c>
      <c r="B12" s="85" t="s">
        <v>70</v>
      </c>
      <c r="C12" s="50" t="s">
        <v>71</v>
      </c>
      <c r="D12" s="242">
        <v>566.96</v>
      </c>
      <c r="E12" s="242">
        <v>768.55</v>
      </c>
      <c r="F12" s="52">
        <f t="shared" si="0"/>
        <v>135.55630026809652</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14346.78</v>
      </c>
      <c r="E15" s="242">
        <v>24080.71</v>
      </c>
      <c r="F15" s="52">
        <f t="shared" si="0"/>
        <v>167.84748912299483</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29677.73</v>
      </c>
      <c r="E23" s="51">
        <f t="shared" si="4"/>
        <v>7658.37</v>
      </c>
      <c r="F23" s="52">
        <f t="shared" si="0"/>
        <v>25.805107061759781</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29677.73</v>
      </c>
      <c r="E27" s="242">
        <v>7658.37</v>
      </c>
      <c r="F27" s="52">
        <f t="shared" si="0"/>
        <v>25.805107061759781</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3007.59</v>
      </c>
      <c r="E29" s="51">
        <f t="shared" si="5"/>
        <v>1233.25</v>
      </c>
      <c r="F29" s="52">
        <f t="shared" si="0"/>
        <v>41.004591716291117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2767.56</v>
      </c>
      <c r="E31" s="242">
        <v>1233.25</v>
      </c>
      <c r="F31" s="52">
        <f t="shared" si="0"/>
        <v>44.560912861871103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240.03</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580793.84</v>
      </c>
      <c r="E50" s="51">
        <f>E51+E54+E59+E62+E65+E68+E71+E74+E77</f>
        <v>682610.39</v>
      </c>
      <c r="F50" s="52">
        <f t="shared" si="0"/>
        <v>117.53058365770548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541422.94999999995</v>
      </c>
      <c r="E59" s="51">
        <f t="shared" si="12"/>
        <v>623554.05000000005</v>
      </c>
      <c r="F59" s="52">
        <f t="shared" si="0"/>
        <v>115.16948995235612</v>
      </c>
    </row>
    <row r="60" spans="1:6" ht="24" x14ac:dyDescent="0.2">
      <c r="A60" s="53">
        <v>6331</v>
      </c>
      <c r="B60" s="86" t="s">
        <v>166</v>
      </c>
      <c r="C60" s="50" t="s">
        <v>167</v>
      </c>
      <c r="D60" s="242">
        <v>505677.3</v>
      </c>
      <c r="E60" s="242">
        <v>481989.06</v>
      </c>
      <c r="F60" s="52">
        <f t="shared" si="0"/>
        <v>95.315542145158588</v>
      </c>
    </row>
    <row r="61" spans="1:6" ht="24" x14ac:dyDescent="0.2">
      <c r="A61" s="53">
        <v>6332</v>
      </c>
      <c r="B61" s="86" t="s">
        <v>168</v>
      </c>
      <c r="C61" s="50" t="s">
        <v>169</v>
      </c>
      <c r="D61" s="242">
        <v>35745.65</v>
      </c>
      <c r="E61" s="242">
        <v>141564.99</v>
      </c>
      <c r="F61" s="52">
        <f t="shared" si="0"/>
        <v>396.03417478770137</v>
      </c>
    </row>
    <row r="62" spans="1:6" ht="12.75" customHeight="1" x14ac:dyDescent="0.2">
      <c r="A62" s="53">
        <v>634</v>
      </c>
      <c r="B62" s="85" t="s">
        <v>170</v>
      </c>
      <c r="C62" s="50" t="s">
        <v>171</v>
      </c>
      <c r="D62" s="51">
        <f t="shared" ref="D62:E62" si="13">SUM(D63:D64)</f>
        <v>39370.89</v>
      </c>
      <c r="E62" s="51">
        <f t="shared" si="13"/>
        <v>59056.34</v>
      </c>
      <c r="F62" s="52">
        <f t="shared" si="0"/>
        <v>150.00001269973831</v>
      </c>
    </row>
    <row r="63" spans="1:6" ht="12.75" customHeight="1" x14ac:dyDescent="0.2">
      <c r="A63" s="53">
        <v>6341</v>
      </c>
      <c r="B63" s="85" t="s">
        <v>172</v>
      </c>
      <c r="C63" s="50" t="s">
        <v>173</v>
      </c>
      <c r="D63" s="242">
        <v>39370.89</v>
      </c>
      <c r="E63" s="242">
        <v>59056.34</v>
      </c>
      <c r="F63" s="52">
        <f t="shared" si="0"/>
        <v>150.00001269973831</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69934.350000000006</v>
      </c>
      <c r="E82" s="51">
        <f t="shared" si="19"/>
        <v>36516.670000000006</v>
      </c>
      <c r="F82" s="52">
        <f t="shared" si="0"/>
        <v>52.2156422416166</v>
      </c>
    </row>
    <row r="83" spans="1:6" ht="12.75" customHeight="1" x14ac:dyDescent="0.2">
      <c r="A83" s="53">
        <v>641</v>
      </c>
      <c r="B83" s="85" t="s">
        <v>212</v>
      </c>
      <c r="C83" s="50" t="s">
        <v>213</v>
      </c>
      <c r="D83" s="51">
        <f t="shared" ref="D83:E83" si="20">SUM(D84:D90)</f>
        <v>1.25</v>
      </c>
      <c r="E83" s="51">
        <f t="shared" si="20"/>
        <v>0.76</v>
      </c>
      <c r="F83" s="52">
        <f t="shared" si="0"/>
        <v>60.8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1.25</v>
      </c>
      <c r="E85" s="242">
        <v>0.76</v>
      </c>
      <c r="F85" s="52">
        <f t="shared" si="0"/>
        <v>60.8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69933.100000000006</v>
      </c>
      <c r="E91" s="51">
        <f t="shared" si="21"/>
        <v>36515.910000000003</v>
      </c>
      <c r="F91" s="52">
        <f t="shared" si="0"/>
        <v>52.215488802870169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37906.050000000003</v>
      </c>
      <c r="E93" s="242">
        <v>35810.160000000003</v>
      </c>
      <c r="F93" s="52">
        <f t="shared" si="0"/>
        <v>94.470829854337239</v>
      </c>
    </row>
    <row r="94" spans="1:6" ht="12.75" customHeight="1" x14ac:dyDescent="0.2">
      <c r="A94" s="53">
        <v>6423</v>
      </c>
      <c r="B94" s="85" t="s">
        <v>234</v>
      </c>
      <c r="C94" s="50" t="s">
        <v>235</v>
      </c>
      <c r="D94" s="242">
        <v>31852.92</v>
      </c>
      <c r="E94" s="242">
        <v>36.380000000000003</v>
      </c>
      <c r="F94" s="52">
        <f t="shared" si="0"/>
        <v>0.11421244896857181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174.13</v>
      </c>
      <c r="E97" s="242">
        <v>669.37</v>
      </c>
      <c r="F97" s="52">
        <f t="shared" si="0"/>
        <v>384.40820076954003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122165.64</v>
      </c>
      <c r="E106" s="51">
        <f t="shared" si="23"/>
        <v>103528.12999999999</v>
      </c>
      <c r="F106" s="52">
        <f t="shared" si="0"/>
        <v>84.7440655162941</v>
      </c>
    </row>
    <row r="107" spans="1:6" ht="12.75" customHeight="1" x14ac:dyDescent="0.2">
      <c r="A107" s="53">
        <v>651</v>
      </c>
      <c r="B107" s="85" t="s">
        <v>260</v>
      </c>
      <c r="C107" s="50" t="s">
        <v>261</v>
      </c>
      <c r="D107" s="51">
        <f t="shared" ref="D107:E107" si="24">SUM(D108:D111)</f>
        <v>477.8</v>
      </c>
      <c r="E107" s="51">
        <f t="shared" si="24"/>
        <v>477.8</v>
      </c>
      <c r="F107" s="52">
        <f t="shared" si="0"/>
        <v>100</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477.8</v>
      </c>
      <c r="E109" s="242">
        <v>477.8</v>
      </c>
      <c r="F109" s="52">
        <f t="shared" si="0"/>
        <v>100</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105445.29</v>
      </c>
      <c r="E112" s="51">
        <f t="shared" si="25"/>
        <v>88455.01999999999</v>
      </c>
      <c r="F112" s="52">
        <f t="shared" si="0"/>
        <v>83.887122886190539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105445.29</v>
      </c>
      <c r="E115" s="242">
        <v>86839.12</v>
      </c>
      <c r="F115" s="52">
        <f t="shared" si="0"/>
        <v>82.354669421460173</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1615.9</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16242.55</v>
      </c>
      <c r="E120" s="51">
        <f t="shared" si="26"/>
        <v>14595.31</v>
      </c>
      <c r="F120" s="52">
        <f t="shared" si="0"/>
        <v>89.858488968788762</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16242.55</v>
      </c>
      <c r="E122" s="242">
        <v>14595.31</v>
      </c>
      <c r="F122" s="52">
        <f t="shared" si="0"/>
        <v>89.858488968788762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544966.5</v>
      </c>
      <c r="E151" s="51">
        <f t="shared" si="35"/>
        <v>679194.65999999992</v>
      </c>
      <c r="F151" s="52">
        <f t="shared" si="31"/>
        <v>124.63053417044901</v>
      </c>
    </row>
    <row r="152" spans="1:6" ht="12.75" customHeight="1" x14ac:dyDescent="0.2">
      <c r="A152" s="53">
        <v>31</v>
      </c>
      <c r="B152" s="85" t="s">
        <v>349</v>
      </c>
      <c r="C152" s="50" t="s">
        <v>350</v>
      </c>
      <c r="D152" s="51">
        <f t="shared" ref="D152:E152" si="36">D153+D158+D159</f>
        <v>76785.91</v>
      </c>
      <c r="E152" s="51">
        <f t="shared" si="36"/>
        <v>171470.31</v>
      </c>
      <c r="F152" s="52">
        <f t="shared" si="31"/>
        <v>223.30960198296793</v>
      </c>
    </row>
    <row r="153" spans="1:6" ht="12.75" customHeight="1" x14ac:dyDescent="0.2">
      <c r="A153" s="53">
        <v>311</v>
      </c>
      <c r="B153" s="85" t="s">
        <v>351</v>
      </c>
      <c r="C153" s="50" t="s">
        <v>352</v>
      </c>
      <c r="D153" s="51">
        <f t="shared" ref="D153:E153" si="37">SUM(D154:D157)</f>
        <v>62815.08</v>
      </c>
      <c r="E153" s="51">
        <f t="shared" si="37"/>
        <v>143384.99</v>
      </c>
      <c r="F153" s="52">
        <f t="shared" si="31"/>
        <v>228.2652350359181</v>
      </c>
    </row>
    <row r="154" spans="1:6" ht="12.75" customHeight="1" x14ac:dyDescent="0.2">
      <c r="A154" s="53">
        <v>3111</v>
      </c>
      <c r="B154" s="85" t="s">
        <v>353</v>
      </c>
      <c r="C154" s="50" t="s">
        <v>354</v>
      </c>
      <c r="D154" s="242">
        <v>62815.08</v>
      </c>
      <c r="E154" s="242">
        <v>143384.99</v>
      </c>
      <c r="F154" s="52">
        <f t="shared" si="31"/>
        <v>228.2652350359181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5839.8</v>
      </c>
      <c r="E158" s="242">
        <v>6724.03</v>
      </c>
      <c r="F158" s="52">
        <f t="shared" si="31"/>
        <v>115.14144320010959</v>
      </c>
    </row>
    <row r="159" spans="1:6" ht="12.75" customHeight="1" x14ac:dyDescent="0.2">
      <c r="A159" s="53">
        <v>313</v>
      </c>
      <c r="B159" s="85" t="s">
        <v>363</v>
      </c>
      <c r="C159" s="50" t="s">
        <v>364</v>
      </c>
      <c r="D159" s="51">
        <f t="shared" ref="D159:E159" si="38">SUM(D160:D162)</f>
        <v>8131.03</v>
      </c>
      <c r="E159" s="51">
        <f t="shared" si="38"/>
        <v>21361.29</v>
      </c>
      <c r="F159" s="52">
        <f t="shared" si="31"/>
        <v>262.71321099540899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8131.03</v>
      </c>
      <c r="E161" s="242">
        <v>21361.29</v>
      </c>
      <c r="F161" s="52">
        <f t="shared" si="31"/>
        <v>262.71321099540899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328116.88000000006</v>
      </c>
      <c r="E163" s="51">
        <f t="shared" si="39"/>
        <v>325581.84999999998</v>
      </c>
      <c r="F163" s="52">
        <f t="shared" si="31"/>
        <v>99.227400309304386</v>
      </c>
    </row>
    <row r="164" spans="1:6" ht="12.75" customHeight="1" x14ac:dyDescent="0.2">
      <c r="A164" s="53">
        <v>321</v>
      </c>
      <c r="B164" s="85" t="s">
        <v>372</v>
      </c>
      <c r="C164" s="50" t="s">
        <v>373</v>
      </c>
      <c r="D164" s="51">
        <f t="shared" ref="D164:E164" si="40">SUM(D165:D168)</f>
        <v>1251.98</v>
      </c>
      <c r="E164" s="51">
        <f t="shared" si="40"/>
        <v>5801.47</v>
      </c>
      <c r="F164" s="52">
        <f t="shared" si="31"/>
        <v>463.38360037700284</v>
      </c>
    </row>
    <row r="165" spans="1:6" ht="12.75" customHeight="1" x14ac:dyDescent="0.2">
      <c r="A165" s="53">
        <v>3211</v>
      </c>
      <c r="B165" s="85" t="s">
        <v>374</v>
      </c>
      <c r="C165" s="50" t="s">
        <v>375</v>
      </c>
      <c r="D165" s="242">
        <v>458.29</v>
      </c>
      <c r="E165" s="242">
        <v>224.6</v>
      </c>
      <c r="F165" s="52">
        <f t="shared" si="31"/>
        <v>49.00826987278797</v>
      </c>
    </row>
    <row r="166" spans="1:6" ht="12.75" customHeight="1" x14ac:dyDescent="0.2">
      <c r="A166" s="53">
        <v>3212</v>
      </c>
      <c r="B166" s="85" t="s">
        <v>376</v>
      </c>
      <c r="C166" s="50" t="s">
        <v>377</v>
      </c>
      <c r="D166" s="242">
        <v>528.24</v>
      </c>
      <c r="E166" s="242">
        <v>5550.33</v>
      </c>
      <c r="F166" s="52">
        <f t="shared" si="31"/>
        <v>1050.7212630622444</v>
      </c>
    </row>
    <row r="167" spans="1:6" ht="12.75" customHeight="1" x14ac:dyDescent="0.2">
      <c r="A167" s="53">
        <v>3213</v>
      </c>
      <c r="B167" s="85" t="s">
        <v>378</v>
      </c>
      <c r="C167" s="50" t="s">
        <v>379</v>
      </c>
      <c r="D167" s="242">
        <v>265.45</v>
      </c>
      <c r="E167" s="242">
        <v>26.54</v>
      </c>
      <c r="F167" s="52">
        <f t="shared" si="31"/>
        <v>9.9981164061028451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62219.919999999991</v>
      </c>
      <c r="E169" s="51">
        <f t="shared" si="41"/>
        <v>55531.489999999991</v>
      </c>
      <c r="F169" s="52">
        <f t="shared" si="31"/>
        <v>89.250339762571215</v>
      </c>
    </row>
    <row r="170" spans="1:6" ht="12.75" customHeight="1" x14ac:dyDescent="0.2">
      <c r="A170" s="53">
        <v>3221</v>
      </c>
      <c r="B170" s="85" t="s">
        <v>384</v>
      </c>
      <c r="C170" s="50" t="s">
        <v>385</v>
      </c>
      <c r="D170" s="242">
        <v>4955.8500000000004</v>
      </c>
      <c r="E170" s="242">
        <v>1037.7</v>
      </c>
      <c r="F170" s="52">
        <f t="shared" si="31"/>
        <v>20.938890402251882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46963.96</v>
      </c>
      <c r="E172" s="242">
        <v>37323.83</v>
      </c>
      <c r="F172" s="52">
        <f t="shared" si="31"/>
        <v>79.473345092705145</v>
      </c>
    </row>
    <row r="173" spans="1:6" ht="12.75" customHeight="1" x14ac:dyDescent="0.2">
      <c r="A173" s="53">
        <v>3224</v>
      </c>
      <c r="B173" s="85" t="s">
        <v>390</v>
      </c>
      <c r="C173" s="50" t="s">
        <v>391</v>
      </c>
      <c r="D173" s="242">
        <v>8301.8799999999992</v>
      </c>
      <c r="E173" s="242">
        <v>12881.92</v>
      </c>
      <c r="F173" s="52">
        <f t="shared" si="31"/>
        <v>155.16870877439811</v>
      </c>
    </row>
    <row r="174" spans="1:6" ht="12.75" customHeight="1" x14ac:dyDescent="0.2">
      <c r="A174" s="53">
        <v>3225</v>
      </c>
      <c r="B174" s="85" t="s">
        <v>392</v>
      </c>
      <c r="C174" s="50" t="s">
        <v>393</v>
      </c>
      <c r="D174" s="242">
        <v>944.39</v>
      </c>
      <c r="E174" s="242">
        <v>3779.02</v>
      </c>
      <c r="F174" s="52">
        <f t="shared" si="31"/>
        <v>400.154597147365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1053.8399999999999</v>
      </c>
      <c r="E176" s="242">
        <v>509.02</v>
      </c>
      <c r="F176" s="52">
        <f t="shared" si="31"/>
        <v>48.301449935474075</v>
      </c>
    </row>
    <row r="177" spans="1:6" ht="12.75" customHeight="1" x14ac:dyDescent="0.2">
      <c r="A177" s="53">
        <v>323</v>
      </c>
      <c r="B177" s="85" t="s">
        <v>398</v>
      </c>
      <c r="C177" s="50" t="s">
        <v>399</v>
      </c>
      <c r="D177" s="51">
        <f t="shared" ref="D177:E177" si="42">SUM(D178:D186)</f>
        <v>246296.40000000002</v>
      </c>
      <c r="E177" s="51">
        <f t="shared" si="42"/>
        <v>234979.9</v>
      </c>
      <c r="F177" s="52">
        <f t="shared" si="31"/>
        <v>95.405332761664383</v>
      </c>
    </row>
    <row r="178" spans="1:6" ht="12.75" customHeight="1" x14ac:dyDescent="0.2">
      <c r="A178" s="53">
        <v>3231</v>
      </c>
      <c r="B178" s="85" t="s">
        <v>400</v>
      </c>
      <c r="C178" s="50" t="s">
        <v>401</v>
      </c>
      <c r="D178" s="242">
        <v>2719.51</v>
      </c>
      <c r="E178" s="242">
        <v>2861.16</v>
      </c>
      <c r="F178" s="52">
        <f t="shared" si="31"/>
        <v>105.20865891281883</v>
      </c>
    </row>
    <row r="179" spans="1:6" ht="12.75" customHeight="1" x14ac:dyDescent="0.2">
      <c r="A179" s="53">
        <v>3232</v>
      </c>
      <c r="B179" s="85" t="s">
        <v>402</v>
      </c>
      <c r="C179" s="50" t="s">
        <v>403</v>
      </c>
      <c r="D179" s="242">
        <v>114561.76</v>
      </c>
      <c r="E179" s="242">
        <v>105413.66</v>
      </c>
      <c r="F179" s="52">
        <f t="shared" si="31"/>
        <v>92.014700193153459</v>
      </c>
    </row>
    <row r="180" spans="1:6" ht="12.75" customHeight="1" x14ac:dyDescent="0.2">
      <c r="A180" s="53">
        <v>3233</v>
      </c>
      <c r="B180" s="85" t="s">
        <v>404</v>
      </c>
      <c r="C180" s="50" t="s">
        <v>405</v>
      </c>
      <c r="D180" s="242">
        <v>9590.42</v>
      </c>
      <c r="E180" s="242">
        <v>11679.96</v>
      </c>
      <c r="F180" s="52">
        <f t="shared" si="31"/>
        <v>121.78778405950939</v>
      </c>
    </row>
    <row r="181" spans="1:6" ht="12.75" customHeight="1" x14ac:dyDescent="0.2">
      <c r="A181" s="53">
        <v>3234</v>
      </c>
      <c r="B181" s="85" t="s">
        <v>406</v>
      </c>
      <c r="C181" s="50" t="s">
        <v>407</v>
      </c>
      <c r="D181" s="242">
        <v>50690.27</v>
      </c>
      <c r="E181" s="242">
        <v>55520.78</v>
      </c>
      <c r="F181" s="52">
        <f t="shared" si="31"/>
        <v>109.52946196577767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295.97000000000003</v>
      </c>
      <c r="E183" s="242"/>
      <c r="F183" s="52">
        <f t="shared" si="31"/>
        <v>0</v>
      </c>
    </row>
    <row r="184" spans="1:6" ht="12.75" customHeight="1" x14ac:dyDescent="0.2">
      <c r="A184" s="53">
        <v>3237</v>
      </c>
      <c r="B184" s="85" t="s">
        <v>412</v>
      </c>
      <c r="C184" s="50" t="s">
        <v>413</v>
      </c>
      <c r="D184" s="242">
        <v>64590.83</v>
      </c>
      <c r="E184" s="242">
        <v>57437.32</v>
      </c>
      <c r="F184" s="52">
        <f t="shared" si="31"/>
        <v>88.924882990356366</v>
      </c>
    </row>
    <row r="185" spans="1:6" ht="12.75" customHeight="1" x14ac:dyDescent="0.2">
      <c r="A185" s="53">
        <v>3238</v>
      </c>
      <c r="B185" s="85" t="s">
        <v>414</v>
      </c>
      <c r="C185" s="50" t="s">
        <v>415</v>
      </c>
      <c r="D185" s="242">
        <v>58.07</v>
      </c>
      <c r="E185" s="242"/>
      <c r="F185" s="52">
        <f t="shared" si="31"/>
        <v>0</v>
      </c>
    </row>
    <row r="186" spans="1:6" ht="12.75" customHeight="1" x14ac:dyDescent="0.2">
      <c r="A186" s="53">
        <v>3239</v>
      </c>
      <c r="B186" s="85" t="s">
        <v>416</v>
      </c>
      <c r="C186" s="50" t="s">
        <v>417</v>
      </c>
      <c r="D186" s="242">
        <v>3789.57</v>
      </c>
      <c r="E186" s="242">
        <v>2067.02</v>
      </c>
      <c r="F186" s="52">
        <f t="shared" si="31"/>
        <v>54.544974759669294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18348.580000000002</v>
      </c>
      <c r="E188" s="51">
        <f t="shared" si="43"/>
        <v>29268.99</v>
      </c>
      <c r="F188" s="52">
        <f t="shared" si="31"/>
        <v>159.51637674414042</v>
      </c>
    </row>
    <row r="189" spans="1:6" ht="12.75" customHeight="1" x14ac:dyDescent="0.2">
      <c r="A189" s="53">
        <v>3291</v>
      </c>
      <c r="B189" s="232" t="s">
        <v>422</v>
      </c>
      <c r="C189" s="50" t="s">
        <v>423</v>
      </c>
      <c r="D189" s="242">
        <v>1110.1099999999999</v>
      </c>
      <c r="E189" s="242">
        <v>1029.3399999999999</v>
      </c>
      <c r="F189" s="52">
        <f t="shared" si="31"/>
        <v>92.724144454153191</v>
      </c>
    </row>
    <row r="190" spans="1:6" ht="12.75" customHeight="1" x14ac:dyDescent="0.2">
      <c r="A190" s="53">
        <v>3292</v>
      </c>
      <c r="B190" s="85" t="s">
        <v>424</v>
      </c>
      <c r="C190" s="50" t="s">
        <v>425</v>
      </c>
      <c r="D190" s="242">
        <v>4692.18</v>
      </c>
      <c r="E190" s="242">
        <v>6261.28</v>
      </c>
      <c r="F190" s="52">
        <f t="shared" si="31"/>
        <v>133.44074609243464</v>
      </c>
    </row>
    <row r="191" spans="1:6" ht="12.75" customHeight="1" x14ac:dyDescent="0.2">
      <c r="A191" s="53">
        <v>3293</v>
      </c>
      <c r="B191" s="85" t="s">
        <v>426</v>
      </c>
      <c r="C191" s="50" t="s">
        <v>427</v>
      </c>
      <c r="D191" s="242">
        <v>3011.66</v>
      </c>
      <c r="E191" s="242">
        <v>5805.31</v>
      </c>
      <c r="F191" s="52">
        <f t="shared" si="31"/>
        <v>192.76113505508593</v>
      </c>
    </row>
    <row r="192" spans="1:6" ht="12.75" customHeight="1" x14ac:dyDescent="0.2">
      <c r="A192" s="53">
        <v>3294</v>
      </c>
      <c r="B192" s="85" t="s">
        <v>428</v>
      </c>
      <c r="C192" s="50" t="s">
        <v>429</v>
      </c>
      <c r="D192" s="242">
        <v>1336.36</v>
      </c>
      <c r="E192" s="242"/>
      <c r="F192" s="52">
        <f t="shared" si="31"/>
        <v>0</v>
      </c>
    </row>
    <row r="193" spans="1:6" ht="12.75" customHeight="1" x14ac:dyDescent="0.2">
      <c r="A193" s="53">
        <v>3295</v>
      </c>
      <c r="B193" s="85" t="s">
        <v>430</v>
      </c>
      <c r="C193" s="50" t="s">
        <v>431</v>
      </c>
      <c r="D193" s="242">
        <v>340.29</v>
      </c>
      <c r="E193" s="242">
        <v>3903.97</v>
      </c>
      <c r="F193" s="52">
        <f t="shared" si="31"/>
        <v>1147.2479355843545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7857.98</v>
      </c>
      <c r="E195" s="242">
        <v>12269.09</v>
      </c>
      <c r="F195" s="52">
        <f t="shared" si="31"/>
        <v>156.13541902626375</v>
      </c>
    </row>
    <row r="196" spans="1:6" ht="12.75" customHeight="1" x14ac:dyDescent="0.2">
      <c r="A196" s="53">
        <v>34</v>
      </c>
      <c r="B196" s="232" t="s">
        <v>436</v>
      </c>
      <c r="C196" s="50" t="s">
        <v>437</v>
      </c>
      <c r="D196" s="51">
        <f t="shared" ref="D196:E196" si="44">D197+D202+D210</f>
        <v>1274.9199999999998</v>
      </c>
      <c r="E196" s="51">
        <f t="shared" si="44"/>
        <v>3269.83</v>
      </c>
      <c r="F196" s="52">
        <f t="shared" si="31"/>
        <v>256.47334734728457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1274.9199999999998</v>
      </c>
      <c r="E210" s="51">
        <f t="shared" si="47"/>
        <v>3269.83</v>
      </c>
      <c r="F210" s="52">
        <f t="shared" si="31"/>
        <v>256.47334734728457</v>
      </c>
    </row>
    <row r="211" spans="1:6" ht="12.75" customHeight="1" x14ac:dyDescent="0.2">
      <c r="A211" s="53">
        <v>3431</v>
      </c>
      <c r="B211" s="232" t="s">
        <v>466</v>
      </c>
      <c r="C211" s="50" t="s">
        <v>467</v>
      </c>
      <c r="D211" s="242">
        <v>1274.8499999999999</v>
      </c>
      <c r="E211" s="242">
        <v>3269.83</v>
      </c>
      <c r="F211" s="52">
        <f t="shared" si="31"/>
        <v>256.487429893713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7.0000000000000007E-2</v>
      </c>
      <c r="E213" s="242"/>
      <c r="F213" s="52">
        <f t="shared" si="31"/>
        <v>0</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10886.63</v>
      </c>
      <c r="E224" s="51">
        <f t="shared" si="51"/>
        <v>39012.51</v>
      </c>
      <c r="F224" s="52">
        <f t="shared" ref="F224:F235" si="52">IF(D224&lt;&gt;0,IF(E224/D224&gt;=100,"&gt;&gt;100",E224/D224*100),"-")</f>
        <v>358.35249292021501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10886.63</v>
      </c>
      <c r="E231" s="51">
        <f t="shared" si="55"/>
        <v>13131.56</v>
      </c>
      <c r="F231" s="52">
        <f t="shared" si="52"/>
        <v>120.62098188328252</v>
      </c>
    </row>
    <row r="232" spans="1:6" ht="12.75" customHeight="1" x14ac:dyDescent="0.2">
      <c r="A232" s="53">
        <v>3631</v>
      </c>
      <c r="B232" s="85" t="s">
        <v>508</v>
      </c>
      <c r="C232" s="50" t="s">
        <v>509</v>
      </c>
      <c r="D232" s="242">
        <v>10886.63</v>
      </c>
      <c r="E232" s="242">
        <v>13131.56</v>
      </c>
      <c r="F232" s="52">
        <f t="shared" si="52"/>
        <v>120.62098188328252</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25880.95</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v>25880.95</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73704.800000000003</v>
      </c>
      <c r="E252" s="51">
        <f t="shared" si="63"/>
        <v>86670.71</v>
      </c>
      <c r="F252" s="52">
        <f t="shared" ref="F252:F258" si="64">IF(D252&lt;&gt;0,IF(E252/D252&gt;=100,"&gt;&gt;100",E252/D252*100),"-")</f>
        <v>117.5916765258165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73704.800000000003</v>
      </c>
      <c r="E259" s="51">
        <f t="shared" si="66"/>
        <v>86670.71</v>
      </c>
      <c r="F259" s="52">
        <f t="shared" ref="F259:F262" si="67">IF(D259&lt;&gt;0,IF(E259/D259&gt;=100,"&gt;&gt;100",E259/D259*100),"-")</f>
        <v>117.5916765258165</v>
      </c>
    </row>
    <row r="260" spans="1:6" ht="12.75" customHeight="1" x14ac:dyDescent="0.2">
      <c r="A260" s="53">
        <v>3721</v>
      </c>
      <c r="B260" s="85" t="s">
        <v>560</v>
      </c>
      <c r="C260" s="50" t="s">
        <v>561</v>
      </c>
      <c r="D260" s="242">
        <v>44312.08</v>
      </c>
      <c r="E260" s="242">
        <v>68621.16</v>
      </c>
      <c r="F260" s="52">
        <f t="shared" si="67"/>
        <v>154.85881050945926</v>
      </c>
    </row>
    <row r="261" spans="1:6" ht="12.75" customHeight="1" x14ac:dyDescent="0.2">
      <c r="A261" s="53">
        <v>3722</v>
      </c>
      <c r="B261" s="85" t="s">
        <v>562</v>
      </c>
      <c r="C261" s="50" t="s">
        <v>563</v>
      </c>
      <c r="D261" s="242">
        <v>29392.720000000001</v>
      </c>
      <c r="E261" s="242">
        <v>18049.55</v>
      </c>
      <c r="F261" s="52">
        <f t="shared" si="67"/>
        <v>61.408233059070405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54197.36</v>
      </c>
      <c r="E263" s="51">
        <f t="shared" si="68"/>
        <v>53189.45</v>
      </c>
      <c r="F263" s="52">
        <f t="shared" ref="F263:F267" si="69">IF(D263&lt;&gt;0,IF(E263/D263&gt;=100,"&gt;&gt;100",E263/D263*100),"-")</f>
        <v>98.140296870548667</v>
      </c>
    </row>
    <row r="264" spans="1:6" ht="12.75" customHeight="1" x14ac:dyDescent="0.2">
      <c r="A264" s="53">
        <v>381</v>
      </c>
      <c r="B264" s="85" t="s">
        <v>568</v>
      </c>
      <c r="C264" s="50" t="s">
        <v>569</v>
      </c>
      <c r="D264" s="51">
        <f t="shared" ref="D264:E264" si="70">SUM(D265:D267)</f>
        <v>54197.36</v>
      </c>
      <c r="E264" s="51">
        <f t="shared" si="70"/>
        <v>53189.45</v>
      </c>
      <c r="F264" s="52">
        <f t="shared" si="69"/>
        <v>98.140296870548667</v>
      </c>
    </row>
    <row r="265" spans="1:6" ht="12.75" customHeight="1" x14ac:dyDescent="0.2">
      <c r="A265" s="53">
        <v>3811</v>
      </c>
      <c r="B265" s="85" t="s">
        <v>570</v>
      </c>
      <c r="C265" s="50" t="s">
        <v>571</v>
      </c>
      <c r="D265" s="242">
        <v>54197.36</v>
      </c>
      <c r="E265" s="242">
        <v>53189.45</v>
      </c>
      <c r="F265" s="52">
        <f t="shared" si="69"/>
        <v>98.140296870548667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544966.5</v>
      </c>
      <c r="E289" s="51">
        <f t="shared" si="79"/>
        <v>679194.65999999992</v>
      </c>
      <c r="F289" s="52">
        <f t="shared" si="76"/>
        <v>124.63053417044901</v>
      </c>
    </row>
    <row r="290" spans="1:6" ht="12.75" customHeight="1" x14ac:dyDescent="0.2">
      <c r="A290" s="53" t="s">
        <v>609</v>
      </c>
      <c r="B290" s="85" t="s">
        <v>620</v>
      </c>
      <c r="C290" s="50" t="s">
        <v>621</v>
      </c>
      <c r="D290" s="51">
        <f>IF(D6&gt;=D289,D6-D289,0)</f>
        <v>387261.17999999993</v>
      </c>
      <c r="E290" s="51">
        <f>IF(E6&gt;=E289,E6-E289,0)</f>
        <v>328659.55000000016</v>
      </c>
      <c r="F290" s="52">
        <f t="shared" si="76"/>
        <v>84.867672509803398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1878255.08</v>
      </c>
      <c r="E292" s="242">
        <v>2265516.25</v>
      </c>
      <c r="F292" s="52">
        <f t="shared" si="76"/>
        <v>120.6181351044183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66500.27</v>
      </c>
      <c r="E294" s="242"/>
      <c r="F294" s="52">
        <f t="shared" si="76"/>
        <v>0</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87051.76</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87051.76</v>
      </c>
      <c r="E299" s="51">
        <f t="shared" si="82"/>
        <v>0</v>
      </c>
      <c r="F299" s="52">
        <f t="shared" si="81"/>
        <v>0</v>
      </c>
    </row>
    <row r="300" spans="1:6" ht="24" x14ac:dyDescent="0.2">
      <c r="A300" s="53">
        <v>711</v>
      </c>
      <c r="B300" s="85" t="s">
        <v>639</v>
      </c>
      <c r="C300" s="50" t="s">
        <v>640</v>
      </c>
      <c r="D300" s="51">
        <f t="shared" ref="D300:E300" si="83">SUM(D301:D303)</f>
        <v>87051.76</v>
      </c>
      <c r="E300" s="51">
        <f t="shared" si="83"/>
        <v>0</v>
      </c>
      <c r="F300" s="52">
        <f t="shared" si="81"/>
        <v>0</v>
      </c>
    </row>
    <row r="301" spans="1:6" ht="12.75" customHeight="1" x14ac:dyDescent="0.2">
      <c r="A301" s="53">
        <v>7111</v>
      </c>
      <c r="B301" s="85" t="s">
        <v>641</v>
      </c>
      <c r="C301" s="50" t="s">
        <v>642</v>
      </c>
      <c r="D301" s="242">
        <v>87051.76</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491567.47000000003</v>
      </c>
      <c r="E350" s="51">
        <f t="shared" si="95"/>
        <v>463157.41999999993</v>
      </c>
      <c r="F350" s="52">
        <f t="shared" si="81"/>
        <v>94.220518701125584</v>
      </c>
    </row>
    <row r="351" spans="1:6" ht="12.75" customHeight="1" x14ac:dyDescent="0.2">
      <c r="A351" s="53">
        <v>41</v>
      </c>
      <c r="B351" s="85" t="s">
        <v>741</v>
      </c>
      <c r="C351" s="50" t="s">
        <v>742</v>
      </c>
      <c r="D351" s="51">
        <f t="shared" ref="D351:E351" si="96">D352+D356</f>
        <v>9984.9</v>
      </c>
      <c r="E351" s="51">
        <f t="shared" si="96"/>
        <v>11646.25</v>
      </c>
      <c r="F351" s="52">
        <f t="shared" si="81"/>
        <v>116.63862432272731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9984.9</v>
      </c>
      <c r="E356" s="51">
        <f t="shared" si="98"/>
        <v>11646.25</v>
      </c>
      <c r="F356" s="52">
        <f t="shared" si="81"/>
        <v>116.63862432272731</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9984.9</v>
      </c>
      <c r="E360" s="242">
        <v>11646.25</v>
      </c>
      <c r="F360" s="52">
        <f t="shared" si="81"/>
        <v>116.63862432272731</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340512.07</v>
      </c>
      <c r="E363" s="51">
        <f t="shared" si="99"/>
        <v>257538.08</v>
      </c>
      <c r="F363" s="52">
        <f t="shared" si="81"/>
        <v>75.632584771517784</v>
      </c>
    </row>
    <row r="364" spans="1:6" ht="12.75" customHeight="1" x14ac:dyDescent="0.2">
      <c r="A364" s="53">
        <v>421</v>
      </c>
      <c r="B364" s="85" t="s">
        <v>759</v>
      </c>
      <c r="C364" s="50" t="s">
        <v>760</v>
      </c>
      <c r="D364" s="51">
        <f t="shared" ref="D364:E364" si="100">SUM(D365:D368)</f>
        <v>254079.5</v>
      </c>
      <c r="E364" s="51">
        <f t="shared" si="100"/>
        <v>190967.6</v>
      </c>
      <c r="F364" s="52">
        <f t="shared" si="81"/>
        <v>75.160569821650313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250796.57</v>
      </c>
      <c r="E367" s="242"/>
      <c r="F367" s="52">
        <f t="shared" si="81"/>
        <v>0</v>
      </c>
    </row>
    <row r="368" spans="1:6" ht="12.75" customHeight="1" x14ac:dyDescent="0.2">
      <c r="A368" s="53">
        <v>4214</v>
      </c>
      <c r="B368" s="85" t="s">
        <v>671</v>
      </c>
      <c r="C368" s="50" t="s">
        <v>764</v>
      </c>
      <c r="D368" s="242">
        <v>3282.93</v>
      </c>
      <c r="E368" s="242">
        <v>190967.6</v>
      </c>
      <c r="F368" s="52">
        <f t="shared" si="81"/>
        <v>5816.9866552134836</v>
      </c>
    </row>
    <row r="369" spans="1:6" ht="12.75" customHeight="1" x14ac:dyDescent="0.2">
      <c r="A369" s="53">
        <v>422</v>
      </c>
      <c r="B369" s="85" t="s">
        <v>765</v>
      </c>
      <c r="C369" s="50" t="s">
        <v>766</v>
      </c>
      <c r="D369" s="51">
        <f t="shared" ref="D369:E369" si="101">SUM(D370:D377)</f>
        <v>59543.76</v>
      </c>
      <c r="E369" s="51">
        <f t="shared" si="101"/>
        <v>50089.95</v>
      </c>
      <c r="F369" s="52">
        <f t="shared" si="81"/>
        <v>84.122920688918526</v>
      </c>
    </row>
    <row r="370" spans="1:6" ht="12.75" customHeight="1" x14ac:dyDescent="0.2">
      <c r="A370" s="53">
        <v>4221</v>
      </c>
      <c r="B370" s="85" t="s">
        <v>675</v>
      </c>
      <c r="C370" s="50" t="s">
        <v>767</v>
      </c>
      <c r="D370" s="242">
        <v>4756</v>
      </c>
      <c r="E370" s="242">
        <v>1777.45</v>
      </c>
      <c r="F370" s="52">
        <f t="shared" si="81"/>
        <v>37.372792262405383</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48312.5</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54787.76</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26888.809999999998</v>
      </c>
      <c r="E391" s="51">
        <f t="shared" si="105"/>
        <v>16480.53</v>
      </c>
      <c r="F391" s="52">
        <f t="shared" si="81"/>
        <v>61.29140709462412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4645.3</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22243.51</v>
      </c>
      <c r="E395" s="242">
        <v>16480.53</v>
      </c>
      <c r="F395" s="52">
        <f t="shared" si="81"/>
        <v>74.091409134619497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141070.5</v>
      </c>
      <c r="E402" s="51">
        <f t="shared" si="109"/>
        <v>193973.09</v>
      </c>
      <c r="F402" s="52">
        <f t="shared" si="81"/>
        <v>137.50081696740281</v>
      </c>
    </row>
    <row r="403" spans="1:6" ht="12.75" customHeight="1" x14ac:dyDescent="0.2">
      <c r="A403" s="53">
        <v>451</v>
      </c>
      <c r="B403" s="85" t="s">
        <v>812</v>
      </c>
      <c r="C403" s="50" t="s">
        <v>813</v>
      </c>
      <c r="D403" s="242">
        <v>141070.5</v>
      </c>
      <c r="E403" s="242">
        <v>193973.09</v>
      </c>
      <c r="F403" s="52">
        <f t="shared" si="81"/>
        <v>137.50081696740281</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404515.71</v>
      </c>
      <c r="E408" s="51">
        <f t="shared" si="111"/>
        <v>463157.41999999993</v>
      </c>
      <c r="F408" s="52">
        <f t="shared" si="81"/>
        <v>114.49676948269818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1667875.1</v>
      </c>
      <c r="E410" s="242">
        <v>2072390.82</v>
      </c>
      <c r="F410" s="52">
        <f t="shared" si="81"/>
        <v>124.25335806020486</v>
      </c>
    </row>
    <row r="411" spans="1:6" ht="12.75" customHeight="1" x14ac:dyDescent="0.2">
      <c r="A411" s="53">
        <v>97</v>
      </c>
      <c r="B411" s="85" t="s">
        <v>828</v>
      </c>
      <c r="C411" s="50" t="s">
        <v>829</v>
      </c>
      <c r="D411" s="242">
        <v>377552.83</v>
      </c>
      <c r="E411" s="242">
        <v>0</v>
      </c>
      <c r="F411" s="52">
        <f t="shared" si="81"/>
        <v>0</v>
      </c>
    </row>
    <row r="412" spans="1:6" ht="12.75" customHeight="1" x14ac:dyDescent="0.2">
      <c r="A412" s="53" t="s">
        <v>609</v>
      </c>
      <c r="B412" s="85" t="s">
        <v>830</v>
      </c>
      <c r="C412" s="50" t="s">
        <v>831</v>
      </c>
      <c r="D412" s="51">
        <f>D6+D298</f>
        <v>1019279.44</v>
      </c>
      <c r="E412" s="51">
        <f>E6+E298</f>
        <v>1007854.2100000001</v>
      </c>
      <c r="F412" s="52">
        <f t="shared" si="81"/>
        <v>98.879087564054089</v>
      </c>
    </row>
    <row r="413" spans="1:6" ht="12.75" customHeight="1" x14ac:dyDescent="0.2">
      <c r="A413" s="53" t="s">
        <v>609</v>
      </c>
      <c r="B413" s="85" t="s">
        <v>832</v>
      </c>
      <c r="C413" s="50" t="s">
        <v>833</v>
      </c>
      <c r="D413" s="51">
        <f t="shared" ref="D413:E413" si="112">D289+D350</f>
        <v>1036533.97</v>
      </c>
      <c r="E413" s="51">
        <f t="shared" si="112"/>
        <v>1142352.0799999998</v>
      </c>
      <c r="F413" s="52">
        <f t="shared" si="81"/>
        <v>110.20884149122483</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17254.530000000028</v>
      </c>
      <c r="E415" s="51">
        <f t="shared" si="114"/>
        <v>134497.86999999976</v>
      </c>
      <c r="F415" s="52">
        <f t="shared" si="81"/>
        <v>779.49309543638424</v>
      </c>
    </row>
    <row r="416" spans="1:6" ht="12.75" customHeight="1" x14ac:dyDescent="0.2">
      <c r="A416" s="60" t="s">
        <v>838</v>
      </c>
      <c r="B416" s="232" t="s">
        <v>839</v>
      </c>
      <c r="C416" s="61" t="s">
        <v>840</v>
      </c>
      <c r="D416" s="51">
        <f t="shared" ref="D416:E416" si="115">IF(D292-D293+D409-D410&gt;=0,D292-D293+D409-D410,0)</f>
        <v>210379.97999999998</v>
      </c>
      <c r="E416" s="51">
        <f t="shared" si="115"/>
        <v>193125.42999999993</v>
      </c>
      <c r="F416" s="52">
        <f t="shared" si="81"/>
        <v>91.798387850402847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444053.10000000003</v>
      </c>
      <c r="E418" s="62">
        <f t="shared" si="117"/>
        <v>0</v>
      </c>
      <c r="F418" s="57">
        <f t="shared" si="81"/>
        <v>0</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15275.21</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15275.21</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15275.21</v>
      </c>
      <c r="E507" s="51">
        <f t="shared" si="142"/>
        <v>0</v>
      </c>
      <c r="F507" s="52">
        <f t="shared" si="119"/>
        <v>0</v>
      </c>
    </row>
    <row r="508" spans="1:6" ht="12.75" customHeight="1" x14ac:dyDescent="0.2">
      <c r="A508" s="53">
        <v>8471</v>
      </c>
      <c r="B508" s="85" t="s">
        <v>1023</v>
      </c>
      <c r="C508" s="50" t="s">
        <v>1024</v>
      </c>
      <c r="D508" s="242">
        <v>15275.21</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20066.009999999998</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20066.009999999998</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20066.009999999998</v>
      </c>
      <c r="F617" s="52" t="str">
        <f t="shared" si="119"/>
        <v>-</v>
      </c>
    </row>
    <row r="618" spans="1:6" ht="12.75" customHeight="1" x14ac:dyDescent="0.2">
      <c r="A618" s="53">
        <v>5471</v>
      </c>
      <c r="B618" s="85" t="s">
        <v>1234</v>
      </c>
      <c r="C618" s="50" t="s">
        <v>1235</v>
      </c>
      <c r="D618" s="242">
        <v>0</v>
      </c>
      <c r="E618" s="242">
        <v>20066.009999999998</v>
      </c>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15275.21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20066.009999999998</v>
      </c>
      <c r="F636" s="52" t="str">
        <f t="shared" si="119"/>
        <v>-</v>
      </c>
    </row>
    <row r="637" spans="1:6" ht="12.75" customHeight="1" x14ac:dyDescent="0.2">
      <c r="A637" s="53">
        <v>92213</v>
      </c>
      <c r="B637" s="85" t="s">
        <v>1272</v>
      </c>
      <c r="C637" s="50" t="s">
        <v>1273</v>
      </c>
      <c r="D637" s="242">
        <v>0</v>
      </c>
      <c r="E637" s="242">
        <v>46750.33</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1034554.6499999999</v>
      </c>
      <c r="E639" s="51">
        <f t="shared" si="180"/>
        <v>1007854.2100000001</v>
      </c>
      <c r="F639" s="52">
        <f t="shared" si="119"/>
        <v>97.419136823753121</v>
      </c>
    </row>
    <row r="640" spans="1:6" ht="12.75" customHeight="1" x14ac:dyDescent="0.2">
      <c r="A640" s="53" t="s">
        <v>609</v>
      </c>
      <c r="B640" s="85" t="s">
        <v>1278</v>
      </c>
      <c r="C640" s="50" t="s">
        <v>1279</v>
      </c>
      <c r="D640" s="51">
        <f t="shared" ref="D640:E640" si="181">D413+D528</f>
        <v>1036533.97</v>
      </c>
      <c r="E640" s="51">
        <f t="shared" si="181"/>
        <v>1162418.0899999999</v>
      </c>
      <c r="F640" s="52">
        <f t="shared" si="119"/>
        <v>112.14471726382493</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1979.3200000000652</v>
      </c>
      <c r="E642" s="51">
        <f t="shared" si="183"/>
        <v>154563.87999999977</v>
      </c>
      <c r="F642" s="52">
        <f t="shared" si="119"/>
        <v>7808.9384232966213</v>
      </c>
    </row>
    <row r="643" spans="1:6" ht="24" x14ac:dyDescent="0.2">
      <c r="A643" s="60" t="s">
        <v>1284</v>
      </c>
      <c r="B643" s="85" t="s">
        <v>1285</v>
      </c>
      <c r="C643" s="61" t="s">
        <v>1284</v>
      </c>
      <c r="D643" s="51">
        <f t="shared" ref="D643:E643" si="184">IF(D416-D417+D637-D638&gt;=0,D416-D417+D637-D638,0)</f>
        <v>210379.97999999998</v>
      </c>
      <c r="E643" s="51">
        <f t="shared" si="184"/>
        <v>239875.75999999995</v>
      </c>
      <c r="F643" s="52">
        <f t="shared" si="119"/>
        <v>114.02024089934793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208400.65999999992</v>
      </c>
      <c r="E645" s="51">
        <f t="shared" si="186"/>
        <v>85311.880000000179</v>
      </c>
      <c r="F645" s="52">
        <f t="shared" si="119"/>
        <v>40.936473041880106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18926.150000000001</v>
      </c>
      <c r="E647" s="243">
        <v>27885.119999999999</v>
      </c>
      <c r="F647" s="57">
        <f t="shared" si="119"/>
        <v>147.3364630418759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244640.67</v>
      </c>
      <c r="E649" s="242">
        <v>186668.26</v>
      </c>
      <c r="F649" s="52">
        <f t="shared" ref="F649:F724" si="188">IF(D649&lt;&gt;0,IF(E649/D649&gt;=100,"&gt;&gt;100",E649/D649*100),"-")</f>
        <v>76.303036612841197</v>
      </c>
    </row>
    <row r="650" spans="1:6" ht="12.75" customHeight="1" x14ac:dyDescent="0.2">
      <c r="A650" s="53" t="s">
        <v>1297</v>
      </c>
      <c r="B650" s="85" t="s">
        <v>1298</v>
      </c>
      <c r="C650" s="50" t="s">
        <v>1297</v>
      </c>
      <c r="D650" s="242">
        <v>1044392.01</v>
      </c>
      <c r="E650" s="242">
        <v>1108470.33</v>
      </c>
      <c r="F650" s="52">
        <f t="shared" si="188"/>
        <v>106.13546631786276</v>
      </c>
    </row>
    <row r="651" spans="1:6" ht="12.75" customHeight="1" x14ac:dyDescent="0.2">
      <c r="A651" s="53" t="s">
        <v>1299</v>
      </c>
      <c r="B651" s="85" t="s">
        <v>1300</v>
      </c>
      <c r="C651" s="50" t="s">
        <v>1299</v>
      </c>
      <c r="D651" s="242">
        <v>1102382.22</v>
      </c>
      <c r="E651" s="242">
        <v>1175812.0900000001</v>
      </c>
      <c r="F651" s="52">
        <f t="shared" si="188"/>
        <v>106.66101726495553</v>
      </c>
    </row>
    <row r="652" spans="1:6" ht="24" x14ac:dyDescent="0.2">
      <c r="A652" s="53">
        <v>11</v>
      </c>
      <c r="B652" s="85" t="s">
        <v>1301</v>
      </c>
      <c r="C652" s="50" t="s">
        <v>1302</v>
      </c>
      <c r="D652" s="51">
        <f t="shared" ref="D652:E652" si="189">+D649+D650-D651</f>
        <v>186650.45999999996</v>
      </c>
      <c r="E652" s="51">
        <f t="shared" si="189"/>
        <v>119326.5</v>
      </c>
      <c r="F652" s="52">
        <f t="shared" si="188"/>
        <v>63.930461248260528</v>
      </c>
    </row>
    <row r="653" spans="1:6" ht="24" x14ac:dyDescent="0.2">
      <c r="A653" s="53" t="s">
        <v>609</v>
      </c>
      <c r="B653" s="85" t="s">
        <v>1303</v>
      </c>
      <c r="C653" s="50" t="s">
        <v>1304</v>
      </c>
      <c r="D653" s="262">
        <v>11</v>
      </c>
      <c r="E653" s="262">
        <v>11</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240.03</v>
      </c>
      <c r="E660" s="242"/>
      <c r="F660" s="52">
        <f t="shared" si="188"/>
        <v>0</v>
      </c>
    </row>
    <row r="661" spans="1:6" ht="12.75" customHeight="1" x14ac:dyDescent="0.2">
      <c r="A661" s="53">
        <v>63311</v>
      </c>
      <c r="B661" s="85" t="s">
        <v>1320</v>
      </c>
      <c r="C661" s="50" t="s">
        <v>1321</v>
      </c>
      <c r="D661" s="242">
        <v>505677.3</v>
      </c>
      <c r="E661" s="242">
        <v>477589.06</v>
      </c>
      <c r="F661" s="52">
        <f t="shared" si="188"/>
        <v>94.445422011231273</v>
      </c>
    </row>
    <row r="662" spans="1:6" ht="12.75" customHeight="1" x14ac:dyDescent="0.2">
      <c r="A662" s="53">
        <v>63312</v>
      </c>
      <c r="B662" s="85" t="s">
        <v>1322</v>
      </c>
      <c r="C662" s="50" t="s">
        <v>1323</v>
      </c>
      <c r="D662" s="242">
        <v>0</v>
      </c>
      <c r="E662" s="242">
        <v>4400</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35745.65</v>
      </c>
      <c r="E665" s="242">
        <v>141564.99</v>
      </c>
      <c r="F665" s="52">
        <f t="shared" si="188"/>
        <v>396.03417478770137</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39370.89</v>
      </c>
      <c r="E669" s="242">
        <v>59056.34</v>
      </c>
      <c r="F669" s="52">
        <f t="shared" si="188"/>
        <v>150.00001269973831</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528.24</v>
      </c>
      <c r="E718" s="242">
        <v>5550.33</v>
      </c>
      <c r="F718" s="52">
        <f t="shared" si="188"/>
        <v>1050.7212630622444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295.97000000000003</v>
      </c>
      <c r="E720" s="242"/>
      <c r="F720" s="52">
        <f t="shared" si="188"/>
        <v>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6514.68</v>
      </c>
      <c r="E722" s="242">
        <v>7041.32</v>
      </c>
      <c r="F722" s="52">
        <f t="shared" si="188"/>
        <v>108.08389667642922</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1110.1099999999999</v>
      </c>
      <c r="E725" s="242">
        <v>1029.3399999999999</v>
      </c>
      <c r="F725" s="52">
        <f t="shared" ref="F725:F979" si="190">IF(D725&lt;&gt;0,IF(E725/D725&gt;=100,"&gt;&gt;100",E725/D725*100),"-")</f>
        <v>92.724144454153191</v>
      </c>
    </row>
    <row r="726" spans="1:6" ht="12.75" customHeight="1" x14ac:dyDescent="0.2">
      <c r="A726" s="53" t="s">
        <v>1432</v>
      </c>
      <c r="B726" s="85" t="s">
        <v>1433</v>
      </c>
      <c r="C726" s="50" t="s">
        <v>1432</v>
      </c>
      <c r="D726" s="242">
        <v>1087.3</v>
      </c>
      <c r="E726" s="242">
        <v>2550.16</v>
      </c>
      <c r="F726" s="52">
        <f t="shared" si="190"/>
        <v>234.54060516876666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10886.63</v>
      </c>
      <c r="E763" s="242">
        <v>13131.56</v>
      </c>
      <c r="F763" s="52">
        <f t="shared" si="190"/>
        <v>120.62098188328252</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36215.99</v>
      </c>
      <c r="E816" s="242">
        <v>60366.07</v>
      </c>
      <c r="F816" s="52">
        <f t="shared" si="190"/>
        <v>166.68347323930675</v>
      </c>
    </row>
    <row r="817" spans="1:6" ht="12.75" customHeight="1" x14ac:dyDescent="0.2">
      <c r="A817" s="53" t="s">
        <v>1614</v>
      </c>
      <c r="B817" s="85" t="s">
        <v>1615</v>
      </c>
      <c r="C817" s="50" t="s">
        <v>1614</v>
      </c>
      <c r="D817" s="242">
        <v>464.53</v>
      </c>
      <c r="E817" s="242"/>
      <c r="F817" s="52">
        <f t="shared" si="190"/>
        <v>0</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5308.91</v>
      </c>
      <c r="E821" s="242">
        <v>6370.75</v>
      </c>
      <c r="F821" s="52">
        <f t="shared" si="190"/>
        <v>120.00109250298084</v>
      </c>
    </row>
    <row r="822" spans="1:6" ht="12.75" customHeight="1" x14ac:dyDescent="0.2">
      <c r="A822" s="53">
        <v>37218</v>
      </c>
      <c r="B822" s="85" t="s">
        <v>1624</v>
      </c>
      <c r="C822" s="50" t="s">
        <v>1625</v>
      </c>
      <c r="D822" s="242">
        <v>464.53</v>
      </c>
      <c r="E822" s="242"/>
      <c r="F822" s="52">
        <f t="shared" si="190"/>
        <v>0</v>
      </c>
    </row>
    <row r="823" spans="1:6" ht="12.75" customHeight="1" x14ac:dyDescent="0.2">
      <c r="A823" s="53">
        <v>37219</v>
      </c>
      <c r="B823" s="85" t="s">
        <v>1626</v>
      </c>
      <c r="C823" s="50" t="s">
        <v>1627</v>
      </c>
      <c r="D823" s="242">
        <v>1858.12</v>
      </c>
      <c r="E823" s="242">
        <v>1884.34</v>
      </c>
      <c r="F823" s="52">
        <f t="shared" si="190"/>
        <v>101.41110369620907</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29392.720000000001</v>
      </c>
      <c r="E828" s="242">
        <v>18049.55</v>
      </c>
      <c r="F828" s="52">
        <f t="shared" si="190"/>
        <v>61.408233059070405</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15275.21</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v>20066.009999999998</v>
      </c>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4478672.5</v>
      </c>
      <c r="E6" s="229">
        <f t="shared" si="0"/>
        <v>4653440.66</v>
      </c>
      <c r="F6" s="230">
        <f t="shared" ref="F6:F260" si="1">IF(D6&gt;0,IF(E6/D6&gt;=100,"&gt;&gt;100",E6/D6*100),"-")</f>
        <v>103.90223129733197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3030275.5800000005</v>
      </c>
      <c r="E7" s="104">
        <f t="shared" si="2"/>
        <v>3325329.3299999996</v>
      </c>
      <c r="F7" s="93">
        <f t="shared" si="1"/>
        <v>109.73686195233765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58631.740000000005</v>
      </c>
      <c r="E8" s="104">
        <f>E9+E10-E11</f>
        <v>72331.41</v>
      </c>
      <c r="F8" s="93">
        <f t="shared" si="1"/>
        <v>123.36562073716387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31437.7</v>
      </c>
      <c r="E9" s="247">
        <v>34572.699999999997</v>
      </c>
      <c r="F9" s="93">
        <f t="shared" si="1"/>
        <v>109.97210355719406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27318.85</v>
      </c>
      <c r="E10" s="247">
        <v>38965.08</v>
      </c>
      <c r="F10" s="93">
        <f t="shared" si="1"/>
        <v>142.63074763395971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124.81</v>
      </c>
      <c r="E11" s="247">
        <v>1206.3699999999999</v>
      </c>
      <c r="F11" s="93">
        <f t="shared" si="1"/>
        <v>966.56517907218949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2920109.5700000003</v>
      </c>
      <c r="E12" s="104">
        <f t="shared" si="3"/>
        <v>3201463.6499999994</v>
      </c>
      <c r="F12" s="93">
        <f t="shared" si="1"/>
        <v>109.63505215319709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2741839.26</v>
      </c>
      <c r="E13" s="104">
        <f t="shared" si="4"/>
        <v>3014542.9699999997</v>
      </c>
      <c r="F13" s="93">
        <f t="shared" si="1"/>
        <v>109.94601375720325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6967.95</v>
      </c>
      <c r="E14" s="247">
        <v>6967.95</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1724090.83</v>
      </c>
      <c r="E15" s="247">
        <v>2035055.9</v>
      </c>
      <c r="F15" s="93">
        <f t="shared" si="1"/>
        <v>118.03646679102167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1049872.21</v>
      </c>
      <c r="E16" s="247">
        <v>1050834.71</v>
      </c>
      <c r="F16" s="93">
        <f t="shared" si="1"/>
        <v>100.09167782429445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960847.01</v>
      </c>
      <c r="E17" s="247">
        <v>1033725.13</v>
      </c>
      <c r="F17" s="93">
        <f t="shared" si="1"/>
        <v>107.58477876722539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999938.74</v>
      </c>
      <c r="E18" s="247">
        <v>1112040.72</v>
      </c>
      <c r="F18" s="93">
        <f t="shared" si="1"/>
        <v>111.21088477880154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111761.34999999999</v>
      </c>
      <c r="E19" s="104">
        <f t="shared" si="5"/>
        <v>133280.29999999999</v>
      </c>
      <c r="F19" s="93">
        <f t="shared" si="1"/>
        <v>119.25437550638034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24553</v>
      </c>
      <c r="E20" s="247">
        <v>25003.27</v>
      </c>
      <c r="F20" s="93">
        <f t="shared" si="1"/>
        <v>101.8338695882377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14343.65</v>
      </c>
      <c r="E22" s="247">
        <v>14343.64</v>
      </c>
      <c r="F22" s="93">
        <f t="shared" si="1"/>
        <v>99.999930282738362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203820.66</v>
      </c>
      <c r="E26" s="247">
        <v>255844.59</v>
      </c>
      <c r="F26" s="93">
        <f t="shared" si="1"/>
        <v>125.52436539063312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130955.96</v>
      </c>
      <c r="E28" s="247">
        <v>161911.20000000001</v>
      </c>
      <c r="F28" s="93">
        <f t="shared" si="1"/>
        <v>123.63790086377131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14316.119999999995</v>
      </c>
      <c r="E29" s="104">
        <f t="shared" si="6"/>
        <v>3462.1300000000047</v>
      </c>
      <c r="F29" s="93">
        <f t="shared" si="1"/>
        <v>24.183437970623366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92411</v>
      </c>
      <c r="E30" s="247">
        <v>92411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78094.880000000005</v>
      </c>
      <c r="E34" s="247">
        <v>88948.87</v>
      </c>
      <c r="F34" s="93">
        <f t="shared" si="1"/>
        <v>113.89846555881766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2058.7399999999998</v>
      </c>
      <c r="E35" s="104">
        <f t="shared" si="7"/>
        <v>2058.7399999999998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5128.97</v>
      </c>
      <c r="E36" s="247">
        <v>5128.97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2058.7399999999998</v>
      </c>
      <c r="E37" s="247">
        <v>2058.7399999999998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5128.97</v>
      </c>
      <c r="E40" s="247">
        <v>5128.97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50134.099999999977</v>
      </c>
      <c r="E45" s="104">
        <f t="shared" si="9"/>
        <v>48119.510000000009</v>
      </c>
      <c r="F45" s="93">
        <f t="shared" si="1"/>
        <v>95.981597355891552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6441.04</v>
      </c>
      <c r="E47" s="247">
        <v>6441.04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31022.43</v>
      </c>
      <c r="E48" s="247">
        <v>31022.43</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278888.61</v>
      </c>
      <c r="E49" s="247">
        <v>295369.15000000002</v>
      </c>
      <c r="F49" s="93">
        <f t="shared" si="1"/>
        <v>105.90936288147445</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266217.98</v>
      </c>
      <c r="E50" s="247">
        <v>284713.11</v>
      </c>
      <c r="F50" s="93">
        <f t="shared" si="1"/>
        <v>106.94736320965248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15717.76</v>
      </c>
      <c r="E54" s="247">
        <v>15717.76</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15717.76</v>
      </c>
      <c r="E55" s="247">
        <v>15717.76</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51534.27</v>
      </c>
      <c r="E56" s="104">
        <f t="shared" si="11"/>
        <v>51534.27</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51534.27</v>
      </c>
      <c r="E57" s="247">
        <v>51534.27</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1448396.92</v>
      </c>
      <c r="E68" s="104">
        <f t="shared" si="13"/>
        <v>1328111.33</v>
      </c>
      <c r="F68" s="93">
        <f t="shared" si="1"/>
        <v>91.695260578157004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186650.46</v>
      </c>
      <c r="E69" s="104">
        <f t="shared" si="14"/>
        <v>119326.5</v>
      </c>
      <c r="F69" s="93">
        <f t="shared" si="1"/>
        <v>63.930461248260514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186650.46</v>
      </c>
      <c r="E70" s="104">
        <f t="shared" si="15"/>
        <v>119326.5</v>
      </c>
      <c r="F70" s="93">
        <f t="shared" si="1"/>
        <v>63.930461248260514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186650.46</v>
      </c>
      <c r="E72" s="247">
        <v>119320.02</v>
      </c>
      <c r="F72" s="93">
        <f t="shared" si="1"/>
        <v>63.926989518268542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6.48</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848.97</v>
      </c>
      <c r="E78" s="104">
        <f>E79+SUM(E82:E84)-E85+E86</f>
        <v>910.82999999999993</v>
      </c>
      <c r="F78" s="93">
        <f t="shared" si="1"/>
        <v>107.28647655394184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565.77</v>
      </c>
      <c r="E84" s="247">
        <v>565.77</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283.2</v>
      </c>
      <c r="E86" s="247">
        <v>345.06</v>
      </c>
      <c r="F86" s="93">
        <f t="shared" si="1"/>
        <v>121.84322033898304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797995.89</v>
      </c>
      <c r="E134" s="104">
        <f t="shared" si="23"/>
        <v>797995.89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797995.89</v>
      </c>
      <c r="E135" s="104">
        <f t="shared" si="24"/>
        <v>797995.89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797995.89</v>
      </c>
      <c r="E139" s="247">
        <v>797995.89</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66422.62</v>
      </c>
      <c r="E146" s="104">
        <f t="shared" si="26"/>
        <v>7450.1300000000047</v>
      </c>
      <c r="F146" s="93">
        <f t="shared" si="1"/>
        <v>11.216254342270759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3304.39</v>
      </c>
      <c r="E147" s="247">
        <v>0</v>
      </c>
      <c r="F147" s="93">
        <f t="shared" si="1"/>
        <v>0</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21260.17</v>
      </c>
      <c r="E158" s="247">
        <v>19866.63</v>
      </c>
      <c r="F158" s="93">
        <f t="shared" si="1"/>
        <v>93.445301707371115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76196.639999999999</v>
      </c>
      <c r="E159" s="247">
        <v>21922.080000000002</v>
      </c>
      <c r="F159" s="93">
        <f t="shared" si="1"/>
        <v>28.77040247443982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34338.58</v>
      </c>
      <c r="E163" s="247">
        <v>34338.58</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377552.83</v>
      </c>
      <c r="E164" s="104">
        <f t="shared" si="28"/>
        <v>374542.86</v>
      </c>
      <c r="F164" s="93">
        <f t="shared" si="1"/>
        <v>99.202768523811613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443803.38</v>
      </c>
      <c r="E165" s="247">
        <v>440793.41</v>
      </c>
      <c r="F165" s="93">
        <f t="shared" si="1"/>
        <v>99.321778486680287</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66250.55</v>
      </c>
      <c r="E169" s="247">
        <v>66250.55</v>
      </c>
      <c r="F169" s="93">
        <f t="shared" si="1"/>
        <v>100</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18926.150000000001</v>
      </c>
      <c r="E170" s="104">
        <f t="shared" si="29"/>
        <v>27885.119999999999</v>
      </c>
      <c r="F170" s="93">
        <f t="shared" si="1"/>
        <v>147.3364630418759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18926.150000000001</v>
      </c>
      <c r="E171" s="247">
        <v>7819.11</v>
      </c>
      <c r="F171" s="93">
        <f t="shared" si="1"/>
        <v>41.313790707565985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20066.009999999998</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4478672.4999999991</v>
      </c>
      <c r="E175" s="104">
        <f t="shared" si="30"/>
        <v>4653440.66</v>
      </c>
      <c r="F175" s="93">
        <f t="shared" si="1"/>
        <v>103.90223129733198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35664.090000000004</v>
      </c>
      <c r="E176" s="104">
        <f t="shared" si="31"/>
        <v>85174.49</v>
      </c>
      <c r="F176" s="93">
        <f t="shared" si="1"/>
        <v>238.82423468536555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35107.86</v>
      </c>
      <c r="E177" s="104">
        <f t="shared" si="32"/>
        <v>31301.750000000004</v>
      </c>
      <c r="F177" s="93">
        <f t="shared" si="1"/>
        <v>89.158809451786595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18926.18</v>
      </c>
      <c r="E178" s="247">
        <v>8351.2900000000009</v>
      </c>
      <c r="F178" s="93">
        <f t="shared" si="1"/>
        <v>44.125597452840459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5560.49</v>
      </c>
      <c r="E179" s="247">
        <v>22680.74</v>
      </c>
      <c r="F179" s="93">
        <f t="shared" si="1"/>
        <v>407.89103118610058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1.69</v>
      </c>
      <c r="E180" s="104">
        <f t="shared" si="33"/>
        <v>137</v>
      </c>
      <c r="F180" s="93">
        <f t="shared" si="1"/>
        <v>8106.5088757396452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1.69</v>
      </c>
      <c r="E183" s="247">
        <v>137</v>
      </c>
      <c r="F183" s="93">
        <f t="shared" si="1"/>
        <v>8106.5088757396452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10486.76</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132.74</v>
      </c>
      <c r="E188" s="247">
        <v>132.72</v>
      </c>
      <c r="F188" s="93">
        <f t="shared" si="1"/>
        <v>99.984932951634761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53316.5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556.23</v>
      </c>
      <c r="E234" s="104">
        <f t="shared" si="40"/>
        <v>556.24</v>
      </c>
      <c r="F234" s="93">
        <f t="shared" si="1"/>
        <v>100.00179781744963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556.23</v>
      </c>
      <c r="E236" s="247">
        <v>556.24</v>
      </c>
      <c r="F236" s="93">
        <f t="shared" si="1"/>
        <v>100.00179781744963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4443008.4099999992</v>
      </c>
      <c r="E237" s="104">
        <f t="shared" si="41"/>
        <v>4568266.17</v>
      </c>
      <c r="F237" s="93">
        <f t="shared" si="1"/>
        <v>102.81921050876429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3790554.65</v>
      </c>
      <c r="E238" s="104">
        <f t="shared" si="42"/>
        <v>4097873.7</v>
      </c>
      <c r="F238" s="93">
        <f t="shared" si="1"/>
        <v>108.10749556136858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3805829.87</v>
      </c>
      <c r="E239" s="104">
        <f t="shared" si="43"/>
        <v>4097873.7</v>
      </c>
      <c r="F239" s="93">
        <f t="shared" si="1"/>
        <v>107.67359130533075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3007833.98</v>
      </c>
      <c r="E240" s="247">
        <v>3299877.81</v>
      </c>
      <c r="F240" s="93">
        <f t="shared" si="1"/>
        <v>109.70943981422805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797995.89</v>
      </c>
      <c r="E241" s="247">
        <v>797995.89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15275.22</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15275.22</v>
      </c>
      <c r="E243" s="247"/>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208400.65999999992</v>
      </c>
      <c r="E245" s="104">
        <f t="shared" si="45"/>
        <v>85311.879999999888</v>
      </c>
      <c r="F245" s="93">
        <f t="shared" si="1"/>
        <v>40.936473041879964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2280791.48</v>
      </c>
      <c r="E246" s="104">
        <f t="shared" si="46"/>
        <v>2594175.7999999998</v>
      </c>
      <c r="F246" s="93">
        <f t="shared" si="1"/>
        <v>113.74015655302254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2265516.25</v>
      </c>
      <c r="E247" s="247">
        <v>2594175.7999999998</v>
      </c>
      <c r="F247" s="93">
        <f t="shared" si="1"/>
        <v>114.50704889007086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15275.23</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2072390.82</v>
      </c>
      <c r="E250" s="104">
        <f t="shared" si="47"/>
        <v>2508863.92</v>
      </c>
      <c r="F250" s="93">
        <f t="shared" si="1"/>
        <v>121.06133147221718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2072390.82</v>
      </c>
      <c r="E252" s="247">
        <v>2508863.92</v>
      </c>
      <c r="F252" s="93">
        <f t="shared" si="1"/>
        <v>121.06133147221718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66500.27</v>
      </c>
      <c r="E255" s="247">
        <v>7527.76</v>
      </c>
      <c r="F255" s="93">
        <f t="shared" si="1"/>
        <v>11.319893889152629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377552.83</v>
      </c>
      <c r="E256" s="247">
        <v>377552.83</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212356.49</v>
      </c>
      <c r="E259" s="104">
        <f t="shared" si="49"/>
        <v>212356.5</v>
      </c>
      <c r="F259" s="93">
        <f t="shared" si="1"/>
        <v>100.00000470906258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212356.49</v>
      </c>
      <c r="E260" s="248">
        <v>212356.5</v>
      </c>
      <c r="F260" s="97">
        <f t="shared" si="1"/>
        <v>100.00000470906258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24564.560000000001</v>
      </c>
      <c r="E264" s="247">
        <v>34338.58</v>
      </c>
      <c r="F264" s="93">
        <f t="shared" si="50"/>
        <v>139.78911081655849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76196.639999999999</v>
      </c>
      <c r="E265" s="247">
        <v>7450.13</v>
      </c>
      <c r="F265" s="93">
        <f t="shared" si="50"/>
        <v>9.7775046248758475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110950.84</v>
      </c>
      <c r="E266" s="247">
        <v>374542.86</v>
      </c>
      <c r="F266" s="93">
        <f t="shared" si="50"/>
        <v>337.57550641347103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332852.53999999998</v>
      </c>
      <c r="E267" s="247">
        <v>66250.55</v>
      </c>
      <c r="F267" s="93">
        <f t="shared" si="50"/>
        <v>19.903873949707581</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283.2</v>
      </c>
      <c r="E271" s="247">
        <v>345.06</v>
      </c>
      <c r="F271" s="93">
        <f t="shared" si="50"/>
        <v>121.84322033898304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35107.86</v>
      </c>
      <c r="E288" s="247">
        <v>31301.75</v>
      </c>
      <c r="F288" s="93">
        <f t="shared" si="50"/>
        <v>89.158809451786581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53316.5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132.72</v>
      </c>
      <c r="E297" s="247">
        <v>132.72</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6" workbookViewId="0">
      <selection activeCell="D141" sqref="D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201238.46</v>
      </c>
      <c r="E5" s="79">
        <f t="shared" si="0"/>
        <v>287397.49</v>
      </c>
      <c r="F5" s="80">
        <f t="shared" ref="F5:F141" si="1">IF(D5&gt;0,IF(E5/D5&gt;=100,"&gt;&gt;100",E5/D5*100),"-")</f>
        <v>142.81439541924541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6453.11</v>
      </c>
      <c r="E6" s="81">
        <f t="shared" si="2"/>
        <v>7756.72</v>
      </c>
      <c r="F6" s="63">
        <f t="shared" si="1"/>
        <v>120.201267295924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6441.04</v>
      </c>
      <c r="E7" s="249">
        <v>7756.72</v>
      </c>
      <c r="F7" s="63">
        <f t="shared" si="1"/>
        <v>120.42651497273734</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12.07</v>
      </c>
      <c r="E9" s="249"/>
      <c r="F9" s="63">
        <f t="shared" si="1"/>
        <v>0</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194785.35</v>
      </c>
      <c r="E13" s="81">
        <f t="shared" si="4"/>
        <v>279640.77</v>
      </c>
      <c r="F13" s="63">
        <f t="shared" si="1"/>
        <v>143.5635534191868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78037.89</v>
      </c>
      <c r="E14" s="249">
        <v>133398.34</v>
      </c>
      <c r="F14" s="63">
        <f t="shared" si="1"/>
        <v>170.94047519736887</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116747.46</v>
      </c>
      <c r="E16" s="249">
        <v>146242.43</v>
      </c>
      <c r="F16" s="63">
        <f t="shared" si="1"/>
        <v>125.26390724046585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116.13</v>
      </c>
      <c r="E22" s="81">
        <f t="shared" si="5"/>
        <v>0</v>
      </c>
      <c r="F22" s="63">
        <f t="shared" si="1"/>
        <v>0</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116.13</v>
      </c>
      <c r="E24" s="249"/>
      <c r="F24" s="63">
        <f t="shared" si="1"/>
        <v>0</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16457.63</v>
      </c>
      <c r="E28" s="81">
        <f t="shared" si="6"/>
        <v>19602.39</v>
      </c>
      <c r="F28" s="63">
        <f t="shared" si="1"/>
        <v>119.10821910566709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16457.63</v>
      </c>
      <c r="E30" s="249">
        <v>19114.89</v>
      </c>
      <c r="F30" s="63">
        <f t="shared" si="1"/>
        <v>116.14606720408709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487.5</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343971.58</v>
      </c>
      <c r="E35" s="81">
        <f t="shared" si="7"/>
        <v>112593.05</v>
      </c>
      <c r="F35" s="63">
        <f t="shared" si="1"/>
        <v>32.733242089360985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7.0000000000000007E-2</v>
      </c>
      <c r="E36" s="81">
        <f t="shared" si="8"/>
        <v>11646.25</v>
      </c>
      <c r="F36" s="63" t="str">
        <f t="shared" si="1"/>
        <v>&gt;&gt;100</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7.0000000000000007E-2</v>
      </c>
      <c r="E37" s="249"/>
      <c r="F37" s="63">
        <f t="shared" si="1"/>
        <v>0</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11646.25</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296763.02</v>
      </c>
      <c r="E54" s="81">
        <f t="shared" si="12"/>
        <v>68422.11</v>
      </c>
      <c r="F54" s="63">
        <f t="shared" si="1"/>
        <v>23.056144259483542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296763.02</v>
      </c>
      <c r="E55" s="249">
        <v>68422.11</v>
      </c>
      <c r="F55" s="63">
        <f t="shared" si="1"/>
        <v>23.056144259483542</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47208.49</v>
      </c>
      <c r="E74" s="249">
        <v>32524.69</v>
      </c>
      <c r="F74" s="63">
        <f t="shared" si="1"/>
        <v>68.895849030545136</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32046.86</v>
      </c>
      <c r="E75" s="81">
        <f t="shared" si="15"/>
        <v>2092.15</v>
      </c>
      <c r="F75" s="63">
        <f t="shared" si="1"/>
        <v>6.5284087114931069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32046.86</v>
      </c>
      <c r="E76" s="249">
        <v>2092.15</v>
      </c>
      <c r="F76" s="63">
        <f t="shared" si="1"/>
        <v>6.5284087114931069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298505.17</v>
      </c>
      <c r="E82" s="81">
        <f t="shared" si="16"/>
        <v>519987.88</v>
      </c>
      <c r="F82" s="63">
        <f t="shared" si="1"/>
        <v>174.19727772219156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83798.149999999994</v>
      </c>
      <c r="E86" s="249">
        <v>53304.45</v>
      </c>
      <c r="F86" s="63">
        <f t="shared" si="1"/>
        <v>63.610533168094996</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466683.43</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214707.02</v>
      </c>
      <c r="E88" s="249"/>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46684.149999999994</v>
      </c>
      <c r="E107" s="81">
        <f t="shared" si="21"/>
        <v>31891.510000000002</v>
      </c>
      <c r="F107" s="63">
        <f t="shared" si="1"/>
        <v>68.313356888794175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22579.48</v>
      </c>
      <c r="E108" s="249">
        <v>17789.580000000002</v>
      </c>
      <c r="F108" s="63">
        <f t="shared" si="1"/>
        <v>78.786491097226346</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24104.67</v>
      </c>
      <c r="E109" s="249">
        <v>14101.93</v>
      </c>
      <c r="F109" s="63">
        <f t="shared" si="1"/>
        <v>58.502895911871022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16045.45</v>
      </c>
      <c r="E114" s="81">
        <f t="shared" si="22"/>
        <v>40793.79</v>
      </c>
      <c r="F114" s="63">
        <f t="shared" si="1"/>
        <v>254.23898986940225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16045.45</v>
      </c>
      <c r="E115" s="81">
        <f t="shared" si="23"/>
        <v>40793.79</v>
      </c>
      <c r="F115" s="63">
        <f t="shared" si="1"/>
        <v>254.23898986940225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16045.45</v>
      </c>
      <c r="E116" s="249">
        <v>14912.84</v>
      </c>
      <c r="F116" s="63">
        <f t="shared" si="1"/>
        <v>92.94123879355206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25880.95</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81468.539999999994</v>
      </c>
      <c r="E129" s="81">
        <f t="shared" si="26"/>
        <v>127993.82</v>
      </c>
      <c r="F129" s="63">
        <f t="shared" si="1"/>
        <v>157.10827762471257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23398.37</v>
      </c>
      <c r="E133" s="249">
        <v>89727</v>
      </c>
      <c r="F133" s="63">
        <f t="shared" si="1"/>
        <v>383.47543012611561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16766.13</v>
      </c>
      <c r="E135" s="249">
        <v>16898.79</v>
      </c>
      <c r="F135" s="63">
        <f t="shared" si="1"/>
        <v>100.79123804956778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37222.82</v>
      </c>
      <c r="E138" s="249">
        <v>18368.03</v>
      </c>
      <c r="F138" s="63">
        <f t="shared" si="1"/>
        <v>49.346153784157138</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4081.22</v>
      </c>
      <c r="E140" s="249">
        <v>3000</v>
      </c>
      <c r="F140" s="63">
        <f t="shared" si="1"/>
        <v>73.507431601334901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1036533.9700000001</v>
      </c>
      <c r="E141" s="106">
        <f t="shared" si="28"/>
        <v>1142352.08</v>
      </c>
      <c r="F141" s="82">
        <f t="shared" si="1"/>
        <v>110.20884149122483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2" sqref="E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10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10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10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10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41" sqref="D4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35125.629999999997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1025505.56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496225.85000000003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154905.47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322577.02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3269.83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15473.53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463157.42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66122.289999999994</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66122.289999999994</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976012.94000000006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500049.73000000004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165480.35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305474.57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3134.52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25960.29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409840.92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66122.289999999994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66122.289999999994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84618.249999999884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84618.25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31301.75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53316.5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37332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Vuković</cp:lastModifiedBy>
  <cp:lastPrinted>2023-12-21T13:12:35Z</cp:lastPrinted>
  <dcterms:created xsi:type="dcterms:W3CDTF">2022-04-01T05:14:30Z</dcterms:created>
  <dcterms:modified xsi:type="dcterms:W3CDTF">2024-02-15T17:14:03Z</dcterms:modified>
</cp:coreProperties>
</file>